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950" tabRatio="737" activeTab="3"/>
  </bookViews>
  <sheets>
    <sheet name="บัญชีสรุปโครงการ ผด.01" sheetId="37" r:id="rId1"/>
    <sheet name="ผด 02 ย1.1" sheetId="1" r:id="rId2"/>
    <sheet name="ผด 02 ย1.2" sheetId="45" r:id="rId3"/>
    <sheet name="ผด 02 ย2.1" sheetId="22" r:id="rId4"/>
    <sheet name="ผด 02 ย2.2" sheetId="23" r:id="rId5"/>
    <sheet name="ผด 02 ย2.3" sheetId="25" r:id="rId6"/>
    <sheet name="ผด 02 ย2.4" sheetId="30" r:id="rId7"/>
    <sheet name="ผด 02 ย2.5" sheetId="31" r:id="rId8"/>
    <sheet name="ผด 02 ย2.6" sheetId="34" r:id="rId9"/>
    <sheet name="ผด 02 ย3.1" sheetId="26" r:id="rId10"/>
    <sheet name="ผด 02 ย3.2" sheetId="39" r:id="rId11"/>
    <sheet name="ผด 02 ย5.1" sheetId="24" r:id="rId12"/>
    <sheet name="ผด 02 ย5.2" sheetId="40" r:id="rId13"/>
    <sheet name="ผด 02 ย6.1" sheetId="33" r:id="rId14"/>
    <sheet name="ผด 02 ย7.1" sheetId="27" r:id="rId15"/>
    <sheet name="ผด 02 ย7.2" sheetId="28" r:id="rId16"/>
    <sheet name="ผด 02 ย7.3" sheetId="29" r:id="rId17"/>
    <sheet name="ผด 02 ย7.4" sheetId="35" r:id="rId18"/>
    <sheet name="ผด 02l1 แผนงานบริหารงานทั่วไป" sheetId="20" r:id="rId19"/>
    <sheet name="ผด 02l1 แผนงานบริหารงานคลัง" sheetId="41" r:id="rId20"/>
    <sheet name="ผด 02l1 แผนการศึกษา" sheetId="42" r:id="rId21"/>
    <sheet name="ผด 02l1 แผนงานสาธารณสุข" sheetId="43" r:id="rId22"/>
    <sheet name="ผด 02l1 งานวางแผนสถิติและวิชากา" sheetId="44" r:id="rId23"/>
    <sheet name="ผด 02l1 แผนงานสังคมสงเคาระห์" sheetId="46" r:id="rId24"/>
    <sheet name="ผด 02l1 แผนงานอุตสาหกรรม" sheetId="47" r:id="rId25"/>
    <sheet name="Sheet2" sheetId="2" r:id="rId26"/>
    <sheet name="Sheet3" sheetId="3" r:id="rId27"/>
  </sheets>
  <definedNames>
    <definedName name="_xlnm.Print_Area" localSheetId="0">'บัญชีสรุปโครงการ ผด.01'!$A$1:$G$34</definedName>
    <definedName name="_xlnm.Print_Area" localSheetId="1">'ผด 02 ย1.1'!$A$1:$R$9</definedName>
    <definedName name="_xlnm.Print_Area" localSheetId="2">'ผด 02 ย1.2'!$A$1:$R$9</definedName>
    <definedName name="_xlnm.Print_Area" localSheetId="3">'ผด 02 ย2.1'!$A$1:$R$13</definedName>
    <definedName name="_xlnm.Print_Area" localSheetId="4">'ผด 02 ย2.2'!$A$1:$R$10</definedName>
    <definedName name="_xlnm.Print_Area" localSheetId="5">'ผด 02 ย2.3'!$A$1:$R$15</definedName>
    <definedName name="_xlnm.Print_Area" localSheetId="6">'ผด 02 ย2.4'!$A$1:$R$19</definedName>
    <definedName name="_xlnm.Print_Area" localSheetId="7">'ผด 02 ย2.5'!$A$1:$R$9</definedName>
    <definedName name="_xlnm.Print_Area" localSheetId="8">'ผด 02 ย2.6'!$A$1:$R$9</definedName>
    <definedName name="_xlnm.Print_Area" localSheetId="9">'ผด 02 ย3.1'!$A$1:$R$10</definedName>
    <definedName name="_xlnm.Print_Area" localSheetId="10">'ผด 02 ย3.2'!$A$1:$R$13</definedName>
    <definedName name="_xlnm.Print_Area" localSheetId="11">'ผด 02 ย5.1'!$A$1:$R$9</definedName>
    <definedName name="_xlnm.Print_Area" localSheetId="12">'ผด 02 ย5.2'!$A$1:$R$9</definedName>
    <definedName name="_xlnm.Print_Area" localSheetId="13">'ผด 02 ย6.1'!$A$1:$R$10</definedName>
    <definedName name="_xlnm.Print_Area" localSheetId="14">'ผด 02 ย7.1'!$A$1:$R$11</definedName>
    <definedName name="_xlnm.Print_Area" localSheetId="15">'ผด 02 ย7.2'!$A$1:$R$9</definedName>
    <definedName name="_xlnm.Print_Area" localSheetId="16">'ผด 02 ย7.3'!$A$1:$R$10</definedName>
    <definedName name="_xlnm.Print_Area" localSheetId="17">'ผด 02 ย7.4'!$A$1:$R$9</definedName>
    <definedName name="_xlnm.Print_Area" localSheetId="22">'ผด 02l1 งานวางแผนสถิติและวิชากา'!$A$1:$S$6</definedName>
    <definedName name="_xlnm.Print_Area" localSheetId="20">'ผด 02l1 แผนการศึกษา'!$A$1:$S$10</definedName>
    <definedName name="_xlnm.Print_Area" localSheetId="19">'ผด 02l1 แผนงานบริหารงานคลัง'!$A$1:$S$7</definedName>
    <definedName name="_xlnm.Print_Area" localSheetId="18">'ผด 02l1 แผนงานบริหารงานทั่วไป'!$A$1:$S$7</definedName>
    <definedName name="_xlnm.Print_Area" localSheetId="23">'ผด 02l1 แผนงานสังคมสงเคาระห์'!$A$1:$S$8</definedName>
    <definedName name="_xlnm.Print_Area" localSheetId="21">'ผด 02l1 แผนงานสาธารณสุข'!$A$1:$S$7</definedName>
    <definedName name="_xlnm.Print_Area" localSheetId="24">'ผด 02l1 แผนงานอุตสาหกรรม'!$A$1:$S$7</definedName>
    <definedName name="_xlnm.Print_Titles" localSheetId="0">'บัญชีสรุปโครงการ ผด.01'!$1:$2</definedName>
    <definedName name="_xlnm.Print_Titles" localSheetId="1">'ผด 02 ย1.1'!$1:$7</definedName>
    <definedName name="_xlnm.Print_Titles" localSheetId="2">'ผด 02 ย1.2'!$1:$7</definedName>
    <definedName name="_xlnm.Print_Titles" localSheetId="3">'ผด 02 ย2.1'!$1:$7</definedName>
    <definedName name="_xlnm.Print_Titles" localSheetId="4">'ผด 02 ย2.2'!$1:$7</definedName>
    <definedName name="_xlnm.Print_Titles" localSheetId="5">'ผด 02 ย2.3'!$1:$7</definedName>
    <definedName name="_xlnm.Print_Titles" localSheetId="6">'ผด 02 ย2.4'!$1:$7</definedName>
    <definedName name="_xlnm.Print_Titles" localSheetId="7">'ผด 02 ย2.5'!$1:$7</definedName>
    <definedName name="_xlnm.Print_Titles" localSheetId="8">'ผด 02 ย2.6'!$1:$7</definedName>
    <definedName name="_xlnm.Print_Titles" localSheetId="9">'ผด 02 ย3.1'!$1:$7</definedName>
    <definedName name="_xlnm.Print_Titles" localSheetId="10">'ผด 02 ย3.2'!$1:$7</definedName>
    <definedName name="_xlnm.Print_Titles" localSheetId="11">'ผด 02 ย5.1'!$1:$7</definedName>
    <definedName name="_xlnm.Print_Titles" localSheetId="12">'ผด 02 ย5.2'!$1:$7</definedName>
    <definedName name="_xlnm.Print_Titles" localSheetId="13">'ผด 02 ย6.1'!$1:$7</definedName>
    <definedName name="_xlnm.Print_Titles" localSheetId="14">'ผด 02 ย7.1'!$1:$7</definedName>
    <definedName name="_xlnm.Print_Titles" localSheetId="15">'ผด 02 ย7.2'!$1:$7</definedName>
    <definedName name="_xlnm.Print_Titles" localSheetId="16">'ผด 02 ย7.3'!$1:$7</definedName>
    <definedName name="_xlnm.Print_Titles" localSheetId="17">'ผด 02 ย7.4'!$1:$7</definedName>
    <definedName name="_xlnm.Print_Titles" localSheetId="22">'ผด 02l1 งานวางแผนสถิติและวิชากา'!$1:$4</definedName>
    <definedName name="_xlnm.Print_Titles" localSheetId="20">'ผด 02l1 แผนการศึกษา'!$1:$4</definedName>
    <definedName name="_xlnm.Print_Titles" localSheetId="19">'ผด 02l1 แผนงานบริหารงานคลัง'!$1:$4</definedName>
    <definedName name="_xlnm.Print_Titles" localSheetId="18">'ผด 02l1 แผนงานบริหารงานทั่วไป'!$1:$4</definedName>
    <definedName name="_xlnm.Print_Titles" localSheetId="23">'ผด 02l1 แผนงานสังคมสงเคาระห์'!$1:$4</definedName>
    <definedName name="_xlnm.Print_Titles" localSheetId="21">'ผด 02l1 แผนงานสาธารณสุข'!$1:$4</definedName>
    <definedName name="_xlnm.Print_Titles" localSheetId="24">'ผด 02l1 แผนงานอุตสาหกรรม'!$1:$4</definedName>
  </definedNames>
  <calcPr calcId="125725"/>
</workbook>
</file>

<file path=xl/calcChain.xml><?xml version="1.0" encoding="utf-8"?>
<calcChain xmlns="http://schemas.openxmlformats.org/spreadsheetml/2006/main">
  <c r="C24" i="37"/>
  <c r="E10" i="33"/>
  <c r="F7" i="47"/>
  <c r="F8" i="46"/>
  <c r="E13" i="39"/>
  <c r="E31" i="37"/>
  <c r="E30"/>
  <c r="E23"/>
  <c r="E12"/>
  <c r="E11"/>
  <c r="E10"/>
  <c r="E9"/>
  <c r="E8"/>
  <c r="C6"/>
  <c r="F6" i="43"/>
  <c r="E11" i="27" l="1"/>
  <c r="E29" i="37" s="1"/>
  <c r="E15" i="25" l="1"/>
  <c r="E5" i="37" l="1"/>
  <c r="F6" i="20" l="1"/>
  <c r="F7" i="41"/>
  <c r="F6" i="44"/>
  <c r="F10" i="42"/>
  <c r="E9" i="34"/>
  <c r="E13" i="22"/>
  <c r="E9" i="40"/>
  <c r="E9" i="24"/>
  <c r="E9" i="31" l="1"/>
  <c r="E10" i="29" l="1"/>
  <c r="C33" i="37" l="1"/>
  <c r="D4" s="1"/>
  <c r="C27"/>
  <c r="C18"/>
  <c r="C14"/>
  <c r="C34" l="1"/>
  <c r="D23" s="1"/>
  <c r="E17"/>
  <c r="E9" i="35"/>
  <c r="E32" i="37" s="1"/>
  <c r="E13"/>
  <c r="E26"/>
  <c r="E27" s="1"/>
  <c r="E19" i="30"/>
  <c r="E9" i="28"/>
  <c r="E10" i="26"/>
  <c r="E16" i="37" s="1"/>
  <c r="E22"/>
  <c r="E24" s="1"/>
  <c r="E10" i="23"/>
  <c r="E4" i="37"/>
  <c r="E6" l="1"/>
  <c r="E33"/>
  <c r="D10"/>
  <c r="D8"/>
  <c r="D9"/>
  <c r="D12"/>
  <c r="D22"/>
  <c r="D24" s="1"/>
  <c r="D5"/>
  <c r="D6" s="1"/>
  <c r="D29"/>
  <c r="D16"/>
  <c r="E18"/>
  <c r="D11"/>
  <c r="D31"/>
  <c r="D13"/>
  <c r="D32"/>
  <c r="D30"/>
  <c r="D26"/>
  <c r="D27" s="1"/>
  <c r="D17"/>
  <c r="E14"/>
  <c r="D14" l="1"/>
  <c r="D18"/>
  <c r="D33"/>
  <c r="E34"/>
  <c r="F26" l="1"/>
  <c r="F27" s="1"/>
  <c r="F23"/>
  <c r="D34"/>
  <c r="F9"/>
  <c r="F16"/>
  <c r="F10"/>
  <c r="F17"/>
  <c r="F12"/>
  <c r="F31"/>
  <c r="F13"/>
  <c r="F11"/>
  <c r="F30"/>
  <c r="F22"/>
  <c r="F24" s="1"/>
  <c r="F29"/>
  <c r="F32"/>
  <c r="F8"/>
  <c r="F18" l="1"/>
  <c r="F6"/>
  <c r="F33"/>
  <c r="F14"/>
  <c r="F34" l="1"/>
</calcChain>
</file>

<file path=xl/sharedStrings.xml><?xml version="1.0" encoding="utf-8"?>
<sst xmlns="http://schemas.openxmlformats.org/spreadsheetml/2006/main" count="1125" uniqueCount="251">
  <si>
    <t>ลำดับที่</t>
  </si>
  <si>
    <t>โครงการ/กิจกรรม</t>
  </si>
  <si>
    <t>รายละเอียดของกิจกรรม</t>
  </si>
  <si>
    <t>ที่เกิดขึ้นจากโครงการ</t>
  </si>
  <si>
    <t>งบประมาณ</t>
  </si>
  <si>
    <t>(บาท)</t>
  </si>
  <si>
    <t>สถานที่</t>
  </si>
  <si>
    <t>ดำเนินการ</t>
  </si>
  <si>
    <t>หน่วยงาน</t>
  </si>
  <si>
    <t>รับผิดชอบ</t>
  </si>
  <si>
    <t>หลัก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</si>
  <si>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</si>
  <si>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</si>
  <si>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</si>
  <si>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</si>
  <si>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</si>
  <si>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</si>
  <si>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</si>
  <si>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</si>
  <si>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</si>
  <si>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</si>
  <si>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</si>
  <si>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</si>
  <si>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r>
      <t xml:space="preserve">    </t>
    </r>
    <r>
      <rPr>
        <b/>
        <sz val="14"/>
        <color theme="1"/>
        <rFont val="Wingdings"/>
        <charset val="2"/>
      </rPr>
      <t>è</t>
    </r>
    <r>
      <rPr>
        <b/>
        <sz val="14"/>
        <color theme="1"/>
        <rFont val="TH SarabunIT๙"/>
        <family val="2"/>
      </rPr>
      <t xml:space="preserve">  แผนงานสังคมสงเคราะห์  :  งานสวัสดิการสังคมและสังคมสงเคราะห์</t>
    </r>
  </si>
  <si>
    <t>1.1 แผนงานอุตสาหกรรมและการโยธา : งานก่อสร้างโครงสร้างพื้นฐาน</t>
  </si>
  <si>
    <t xml:space="preserve"> 2.1  แผนงานงบกลาง</t>
  </si>
  <si>
    <t xml:space="preserve">2.2  แผนงานสร้างความเข้มแข็งของชุมชน </t>
  </si>
  <si>
    <t>7.1 แผนงานบริหารงานทั่วไป : งานบริหารงานทั่วไป</t>
  </si>
  <si>
    <t>ประเภท</t>
  </si>
  <si>
    <t>ครุภัณฑ์</t>
  </si>
  <si>
    <t>รายละเอียดของครุภัณฑ์</t>
  </si>
  <si>
    <t>ยุทธศาสตร์การพัฒนาขององค์การบริหารส่วนตำบลกุดค้าว ที่ 2  ยุทธศาสตร์การพัฒนาด้านส่งเสริมการศึกษาและคุณภาพชีวิต</t>
  </si>
  <si>
    <t>ข.  ยุทธศาสตร์การพัฒนาขององค์กรปกครองส่วนท้องถิ่นในเขตจังหวัด ที่  1  ยุทธศาสตร์การพัฒนาคนและสังคมที่มีคุณภาพเพื่อรองรับการก้าวเข้าสู่ประชาคมอาซียน</t>
  </si>
  <si>
    <t>ยุทธศาสตร์การพัฒนาขององค์การบริหารส่วนตำบลกุดค้าว ที่  ๑  ยุทธศาสตร์การพัฒนาด้านโครงสร้างพื้นฐานและคมนาคม</t>
  </si>
  <si>
    <t>ข.  ยุทธศาสตร์การพัฒนาขององค์กรปกครองส่วนท้องถิ่นในเขตจังหวัด ที่  5  ยุทธศาสตร์การพัฒนาโครงสร้างพื้นฐาน</t>
  </si>
  <si>
    <t>ก.  ยุทธศาสตร์จังหวัด ที่  3  ยุทธศาสตร์พัฒนาศักยภาพของจังหวัดให้เป็นเมือง น่าอาศัย น่าท่องเที่ยว และน่าลงทุน</t>
  </si>
  <si>
    <t>ข.  ยุทธศาสตร์การพัฒนาขององค์กรปกครองส่วนท้องถิ่นในเขตจังหวัด ที่ 1  ยุทธศาสตร์การพัฒนาคนและสังคมที่มีคุณภาพเพื่อรองรับการก้าวเข้าสู่ประชาคมอาซียน</t>
  </si>
  <si>
    <t>ยุทธศาสตร์การพัฒนาขององค์การบริหารส่วนตำบลกุดค้าว ที่  2  ยุทธศาสตร์การพัฒนาด้านส่งเสริมการศึกษาและคุณภาพชีวิต</t>
  </si>
  <si>
    <t>ก.  ยุทธศาสตร์จังหวัด ที่ 2  ยุทธศาสตร์ยกระดับผลิตภัณฑ์จากภูมิปัญญาท้องถิ่นด้วยนวัตกรรม ให้ได้มตารฐานและข่งขันได้</t>
  </si>
  <si>
    <t>ก.  ยุทธศาสตร์จังหวัด ที่ 3 ยุทธศาสตร์พัฒนาศักยภาพของจังหวัดให้เป็นเมือง น่าอาศัย น่าท่องเที่ยว และน่าลงทุน</t>
  </si>
  <si>
    <t>ก.  ยุทธศาสตร์จังหวัด ที่  ๑ ส่งเสริมและพัฒนาการผลิตการแปรรูป อาหารปลอดภัย และพืชเศรษฐกิจหลักแบบครบวงจร</t>
  </si>
  <si>
    <t>ข.  ยุทธศาสตร์การพัฒนาขององค์กรปกครองส่วนท้องถิ่นในเขตจังหวัด ที่  2  ยุทธศาสตร์การพัฒนาการผลิตทางการเกษตร และการตลาดอย่างครบวงจร</t>
  </si>
  <si>
    <t>ก.  ยุทธศาสตร์จังหวัด ที่ ๕  ยุทธศาสตร์สร้างสังคมแห่งความมั่นคงและปลอดภัย</t>
  </si>
  <si>
    <t>ข.  ยุทธศาสตร์การพัฒนาขององค์กรปกครองส่วนท้องถิ่นในเขตจังหวัด ที่ 7  ยุทธศาสตร์การรักษาความมั่นคงภายในและพัฒนาระบบบริหารภายใต้การบริหารงานกิจการบ้านเมืองที่ดี</t>
  </si>
  <si>
    <t>ยุทธศาสตร์การพัฒนาขององค์การบริหารส่วนตำบลกุดค้าว ที่  3  ยุทธศาสตร์การพัฒนาด้านการจัดระเบียบชุมชน สังคม การรักษาความสงบเรียบร้อยและบรรเทาสาธารณภัย</t>
  </si>
  <si>
    <t>ข.  ยุทธศาสตร์การพัฒนาขององค์กรปกครองส่วนท้องถิ่นในเขตจังหวัด ที่ 6  ยุทธศาสตร์การอนุรักษ์ทรัพยากรธรรมชาติและสิ่งแวดล้อม</t>
  </si>
  <si>
    <t>ยุทธศาสตร์การพัฒนาขององค์การบริหารส่วนตำบลกุดค้าว ที่ 5  ยุทธศาสตร์การพัฒนาด้านการบริหารจัดการทรัพยากรธรรมชาติ และสิ่งแวดล้อม</t>
  </si>
  <si>
    <t>ก.  ยุทธศาสตร์จังหวัด ที่ ๒ ยกระดับผลิตภัณฑ์จากภูมิปัญญาท้องถิ่นด้วยนวัตกรรมให้ได้มาตรฐานและแข่งขันได้</t>
  </si>
  <si>
    <t>ข.  ยุทธศาสตร์การพัฒนาขององค์กรปกครองส่วนท้องถิ่นในเขตจังหวัด ที่ ๓ การพัฒนาผ้าไหมแพรวาและส่งเสริมศิลปวัฒนธรรม จารีต ประเพณี และภูมิปัญญาท้องถิ่น</t>
  </si>
  <si>
    <t>ยุทธศาสตร์การพัฒนาขององค์การบริหารส่วนตำบลกุดค้าว ที่  6  ยุทธศาสตร์การพัฒนาด้านศาสนา ศิลปะ วัฒนธรรม จารีตประเพณี และภูมิปัญญาท้องถิ่น</t>
  </si>
  <si>
    <t>ก.  ยุทธศาสตร์จังหวัด ที่ 4  ยุทธศาสตร์พัฒนาการบริหารจัดการภาครัฐตามหลักธรรมาภิบาล</t>
  </si>
  <si>
    <t>กองช่าง</t>
  </si>
  <si>
    <t>บาท</t>
  </si>
  <si>
    <t>รวม</t>
  </si>
  <si>
    <t xml:space="preserve">จัดสวัสดิการเบี้ยยังชีพผู้สูงอายุแบบขั้นบันได
</t>
  </si>
  <si>
    <t>อบต.กุดค้าว</t>
  </si>
  <si>
    <t>สำนักปลัด/งานสวัสดิการและสังคมสงเคราะห์</t>
  </si>
  <si>
    <t xml:space="preserve">จัดสวัสดิการเบี้ยความพิการ
</t>
  </si>
  <si>
    <t xml:space="preserve">จัดสวัสดิการเบี้ยยังชีพผู้ป่วยเอดส์
</t>
  </si>
  <si>
    <t>สมทบกองทุนประกันสังคม</t>
  </si>
  <si>
    <t>สมทบกองทุนหลักประกันสุขภาพ</t>
  </si>
  <si>
    <t xml:space="preserve">ในเขตพื้นที่
อบต.กุดค้าว
</t>
  </si>
  <si>
    <t xml:space="preserve">โครงการอบรมเสริมสร้างสุขภาพผู้สูงอายุตำบลกุดค้าว
</t>
  </si>
  <si>
    <t xml:space="preserve">โครงการอบรมส่งเสริมอาชีพผู้สูงอายุ ผู้พิการ ผู้ด้อยโอกาส และประชาชนทั่วไป 
</t>
  </si>
  <si>
    <t>สำนักปลัด/งานสาธารณสุข</t>
  </si>
  <si>
    <t xml:space="preserve">โครงการจ้างเหมาบริการจัดเก็บและขนขยะมูลฝอยภายในเขตพื้นที่ตำบลกุดค้าว </t>
  </si>
  <si>
    <t xml:space="preserve">โครงการสำรวจข้อมูลจำนวนสัตว์ และขึ้นทะเบียนสัตว์ตามโครงการสัตว์ปลอดโรค คนปลอดภัยจากพิษสุนัขบ้า
</t>
  </si>
  <si>
    <t xml:space="preserve">โครงการต่อต้านโรคเอดส์
</t>
  </si>
  <si>
    <t>โครงการรณรงค์ป้องกันและควบคุมโรคพิษสุนัขบ้า</t>
  </si>
  <si>
    <t>โครงการรณรงค์และแก้ไขปัญหายาเสพติด To be number one (ศูนย์เพื่อนใจวัยรุ่นในชุมชน/หมู่บ้าน)ทูลกระหม่อมหญิงอุบลรัตนราชกัญญา สิริวัฒนาพรรณวดี</t>
  </si>
  <si>
    <t>โครงการป้องกันและลดอุบัติเหตุทางถนนในช่วงเทศกาลสำคัญต่างๆ</t>
  </si>
  <si>
    <t>สำนักปลัด/งานป้องกันและบรรเทาสาธารณภัย</t>
  </si>
  <si>
    <t>โครงการสร้างฝายชะลอน้ำในการแก้ไขปัญหาภัยแล้ง</t>
  </si>
  <si>
    <t>โครงการซักซ้อมแผนปฏิบัติการป้องกันและบรรเทาสาธารณภัย</t>
  </si>
  <si>
    <t xml:space="preserve">อบต.กุดค้าว
</t>
  </si>
  <si>
    <t>สำนักปลัด</t>
  </si>
  <si>
    <t>ค่าใช้จ่ายในการเลือกตั้ง</t>
  </si>
  <si>
    <t>โครงการประชุมประชาคม ทบทวน/จัดทำแผนพัฒนาท้องถิ่น ขององค์การบริหารส่วนตำบลกุดค้าว</t>
  </si>
  <si>
    <t xml:space="preserve">ในเขตพื้นที่ อบต.กุดค้าว
</t>
  </si>
  <si>
    <t>สำนักปลัด/งานนโยบายและแผน</t>
  </si>
  <si>
    <t>โครงการจัดทำแผนที่ภาษีและทะเบียนทรัพย์สิน</t>
  </si>
  <si>
    <t>กองคลัง</t>
  </si>
  <si>
    <t>โครงการจ้างเหมาบริการจัดเก็บค่าน้ำประปา</t>
  </si>
  <si>
    <t>โครงการสนับสนุนอาหารเสริม (นม)</t>
  </si>
  <si>
    <t>2.4  แผนงานการศึกษา : งานบริหารทั่วไปเกี่ยวกับการศึกษา</t>
  </si>
  <si>
    <t>ศพด. 4 แห่ง</t>
  </si>
  <si>
    <t>ศพด. 4 แห่ง และสังกัด สพฐ. จำนวน 2 แห่ง</t>
  </si>
  <si>
    <t>กองการศึกษา</t>
  </si>
  <si>
    <t xml:space="preserve">   3.2 ค่าอุปกรณ์การเรียนของศูนย์พัฒนาเด็กเล็กในสังกัด อบต.กุดค้าว</t>
  </si>
  <si>
    <t xml:space="preserve">   3.3 ค่าเครื่องแบบนักเรียนของศูนย์พัฒนาเด็กเล็กในสังกัด อบต.กุดค้าว</t>
  </si>
  <si>
    <t xml:space="preserve">   3.4 ค่ากิจกรรมพัฒนาผู้เรียนของศูนย์พัฒนาเด็กเล็กในสังกัด อบต.กุดค้าว</t>
  </si>
  <si>
    <t>อุดหนุนค่าอาหารกลางวันโรงเรียนกุดค้าวเทพพิทยา ตามโครงการค่าอาหารกลางวัน</t>
  </si>
  <si>
    <t>โรงเรียนกุดค้าวเทพพิทยา</t>
  </si>
  <si>
    <t>อุดหนุนค่าอาหารกลางวันโรงเรียนบ้านหนองโง้ง ตามโครงการค่าอาหารกลางวัน</t>
  </si>
  <si>
    <t>โรงเรียนบ้านหนองโง้ง</t>
  </si>
  <si>
    <t>โครงการจัดส่งนักกีฬาเข้าร่วมแข่งขันกีฬาศูนย์พัฒนาเด็กเล็กอำเภอกุฉินารายณ์</t>
  </si>
  <si>
    <t>2.5  แผนงานการศึกษา : งานระดับก่อนวัยเรียนและประถมศึกษา</t>
  </si>
  <si>
    <t>6.๑  แผนงานการศาสนาวัฒนธรรมและนันทนาการ : งานศาสนาวัฒนธรรมท้องถิ่น</t>
  </si>
  <si>
    <t>โครงการส่งเสริมและอนุรักษ์ประเพณีงานบุญวันเข้าพรรษา</t>
  </si>
  <si>
    <t>โครงการจ้างเหมาบริการผู้ควบคุม ดูแลสถานีสูบน้ำด้วยไฟฟ้า</t>
  </si>
  <si>
    <t>สำนักปลัด/งานเกษตร</t>
  </si>
  <si>
    <t>7.2 แผนงานบริหารงานทั่วไป : งานวางแผนสถิติและวิชาการ</t>
  </si>
  <si>
    <t>7.3 แผนงานบริหารงานทั่วไป : งานบริหารงานคลัง</t>
  </si>
  <si>
    <t>7.4 แผนงานการพาณิชย์</t>
  </si>
  <si>
    <t>โครงการจ้างเหมาบริการผู้ควบคุม ดูแลระบบน้ำประปา</t>
  </si>
  <si>
    <t>กองช่าง/งานกิจการประปา</t>
  </si>
  <si>
    <t>-</t>
  </si>
  <si>
    <t>รวมทั้งสิ้น</t>
  </si>
  <si>
    <t>ยุทธศาสตร์การพัฒนา/แผนงาน</t>
  </si>
  <si>
    <t>จำนวนโครงการ</t>
  </si>
  <si>
    <t>คิดเป็นร้อยละของ</t>
  </si>
  <si>
    <t>โครงการทั้งหมด</t>
  </si>
  <si>
    <t>จำนวน</t>
  </si>
  <si>
    <t>งบประมาณทั้งหมด</t>
  </si>
  <si>
    <t>รับผิดชอบหลัก</t>
  </si>
  <si>
    <t>ยุทธศาสตร์การพัฒนาด้านโครงสร้างพื้นฐานและคมนาคม</t>
  </si>
  <si>
    <t>ยุทธศาสตร์การพัฒนาด้านส่งเสริมการศึกษาและคุณภาพชีวิต</t>
  </si>
  <si>
    <t>2.1  แผนงานงบกลาง</t>
  </si>
  <si>
    <t xml:space="preserve">2.3  แผนงานสาธารณสุข </t>
  </si>
  <si>
    <t>ยุทธศาสตร์การพัฒนาด้านการจัดระเบียบชุมชน สังคม การรักษาความสงบเรียบร้อยและบรรเทาสาธารณภัย</t>
  </si>
  <si>
    <t>3.๑  แผนงานการรักษาความสงบภายใน : งานบริหารงานทั่วไปเกี่ยวกับการรักษาความสงบภายใน</t>
  </si>
  <si>
    <t>3.๑  แผนงานการรักษาความสงบภายใน : งานบริหารงานทั่วไปเกี่ยวกับการรักษา          ความสงบภายใน</t>
  </si>
  <si>
    <t>ยุทธศาสตร์การพัฒนาด้านเศรษฐกิจชุมชน การลงทุน และการท่องเที่ยว</t>
  </si>
  <si>
    <t>ยุทธศาสตร์การพัฒนาด้านการบริหารจัดการทรัพยากรธรรมชาติ และสิ่งแวดล้อม</t>
  </si>
  <si>
    <t>ยุทธศาสตร์การพัฒนาด้านศาสนา ศิลปะ วัฒนธรรม จารีตประเพณี และภูมิปัญญาท้องถิ่น</t>
  </si>
  <si>
    <t>ยุทธศาสตร์การพัฒนาด้านเสริมสร้างประสิทธิภาพการบริหารจัดการ การพัฒนาแบบบูรณาการ</t>
  </si>
  <si>
    <t>ยุทธศาสตร์การพัฒนาขององค์การบริหารส่วนตำบลกุดค้าว ที่  7  ยุทธศาสตร์การพัฒนาด้านเสริมสร้างประสิทธิภาพการบริหารจัดการ การพัฒนาแบบบูรณาการ</t>
  </si>
  <si>
    <t xml:space="preserve"> ค่าใช้จ่ายในการจัดการศึกษาสำหรับศูนย์พัฒนาเด็กเล็ก สังกัด อบต.กุดค้าว</t>
  </si>
  <si>
    <t>ค่าอาหารกลางวัน ของศูนย์พัฒนาเด็กเล็กสังกัด อบต.กุดค้าว</t>
  </si>
  <si>
    <t xml:space="preserve">ค่าจัดการเรียนการสอน (รายหัว)ของศูนย์พัฒนาเด็กเล็กสังกัด อบต.กุดค้าว </t>
  </si>
  <si>
    <t>ค่าหนังสือเรียนของศูนย์พัฒนาเด็กเล็กในสังกัด อบต.กุดค้าว</t>
  </si>
  <si>
    <t>โครงการสนับสนุนค่าใช้จ่ายในการบริหารสถานศึกษา</t>
  </si>
  <si>
    <r>
      <t xml:space="preserve">    </t>
    </r>
    <r>
      <rPr>
        <b/>
        <sz val="14"/>
        <color theme="1"/>
        <rFont val="Wingdings"/>
        <charset val="2"/>
      </rPr>
      <t>è</t>
    </r>
    <r>
      <rPr>
        <b/>
        <sz val="14"/>
        <color theme="1"/>
        <rFont val="TH SarabunIT๙"/>
        <family val="2"/>
      </rPr>
      <t xml:space="preserve">  </t>
    </r>
  </si>
  <si>
    <t>โครงการจ้างเหมาบริการระบบการแพทย์ฉุกเฉิน (EMS) ประจำตำบลกุดค้าว</t>
  </si>
  <si>
    <t xml:space="preserve">สำนักงาน อบต.กุดค้าว
</t>
  </si>
  <si>
    <t>โครงการจ้างเหมาบริการทำความสะอาดอาคารสถานที่ราชการ</t>
  </si>
  <si>
    <t xml:space="preserve">  </t>
  </si>
  <si>
    <t xml:space="preserve">งานสวัสดิการและการพัฒนาชุมชนสำนักปลัด
</t>
  </si>
  <si>
    <t xml:space="preserve">โครงการควบคุมโรคขาดสารไอโอดีนของสมเด็จพระกนิษฐา
ธิราชเจ้า กรมสมเด็จพระเทพรัตนราชสุดาเจ้าฟ้ามหาจักรีสิรินธร
สยามบรมราชกุมารี
</t>
  </si>
  <si>
    <t>อุดหนุน โครงการป้องกันและแก้ไขปัญหายาเสพติดตามแผนยุทธการฟ้าแดดสงยางระดมกวาดล้างยาเสพติดจังหวัดกาฬสินธุ์</t>
  </si>
  <si>
    <t xml:space="preserve">โครงการช่วยลดการติดเอดส์จากแม่สู่ลูกสภากาชาดไทย 
พระเจ้าวรวงศ์เธอ พระองค์เจ้าโสมสวลี กรมหมื่นสุทธนารีนาถ 
</t>
  </si>
  <si>
    <t>5.2   แผนงานการเกษตร</t>
  </si>
  <si>
    <t>โครงการปลูกป่าเฉลิมพระเกียรติ</t>
  </si>
  <si>
    <t xml:space="preserve"> </t>
  </si>
  <si>
    <t>พ.ศ. 2564</t>
  </si>
  <si>
    <t>แผนงานบริหารงานทั่วไป : งานบริหารงานทั่วไป</t>
  </si>
  <si>
    <t>สำนักงาน</t>
  </si>
  <si>
    <t>คอมพิวเตอร์</t>
  </si>
  <si>
    <t>แผนงานบริหารงานทั่วไป : งานบริหารงานคลัง</t>
  </si>
  <si>
    <t>เครื่องคอมพิวเตอร์ All In One สำหรับงานประมวลผล</t>
  </si>
  <si>
    <t>เครื่องสำรองไฟฟ้า</t>
  </si>
  <si>
    <t xml:space="preserve">ตามข้อบัญญัติฯ ประจำปีงบประมาณ พ.ศ. 2564   จำนวน  2  รายการ  </t>
  </si>
  <si>
    <t>แผนงานการศึกษา : งานบริหารทั่วไปเกี่ยวกับการศึกษา</t>
  </si>
  <si>
    <t>โต๊ะทำงาน</t>
  </si>
  <si>
    <t>แผนงานสาธารณสุข : งานบริหารทั่วไปเกี่ยวกับสาธารณสุข</t>
  </si>
  <si>
    <t>งานสาธารณสุข</t>
  </si>
  <si>
    <t>ข.  ยุทธศาสตร์การพัฒนาขององค์กรปกครองส่วนท้องถิ่นในเขตจังหวัด ที่  5   ยุทธศาสตร์การพัฒนาโครงสร้างพื้นฐาน</t>
  </si>
  <si>
    <t xml:space="preserve">ตามข้อบัญญัติฯ ประจำปีงบประมาณ พ.ศ. 2565   จำนวน  1  โครงการ  </t>
  </si>
  <si>
    <t>โครงการจัดกิจกรรมเนื่องในวันอาสาสมัครป้องกันฝ่ายพลเรือนแห่งชาติ</t>
  </si>
  <si>
    <t>โครงการฝึกอบรมทบทวนชุดปฏิบัติการจิตอาสาภัยพิบัติ</t>
  </si>
  <si>
    <t>โครงการฝึกอบรมฝึกอบรมทบทวนอาสาสมัครป้องกันภัยฝ่ายผลเรือน (อปพร.)</t>
  </si>
  <si>
    <t>รถโดยสาร (ดีเซล) ขนาด 12 ที่นั่ง</t>
  </si>
  <si>
    <t xml:space="preserve">ตามข้อบัญญัติฯ ประจำปีงบประมาณ พ.ศ. 2565   จำนวน  1  รายการ  </t>
  </si>
  <si>
    <t>เก้าอี้ ระดับชำนาญการ</t>
  </si>
  <si>
    <t>เครื่องพิมพ์ ที่มีความสามารถเป็น Printer, Copier และ Scanner</t>
  </si>
  <si>
    <t>แผนงานบริหารงานทั่วไป : งานวางแผนสถิติและวิชาการ</t>
  </si>
  <si>
    <t>เครื่องพิมพ์เลเซอร์ หรือ LED สี</t>
  </si>
  <si>
    <t xml:space="preserve">ตามข้อบัญญัติฯ ประจำปีงบประมาณ พ.ศ. 2565   จำนวน  3  โครงการ  </t>
  </si>
  <si>
    <t xml:space="preserve">ตามข้อบัญญัติฯ ประจำปีงบประมาณ พ.ศ. 2565   จำนวน  5  โครงการ  </t>
  </si>
  <si>
    <t xml:space="preserve">ตามข้อบัญญัติฯ ประจำปีงบประมาณ พ.ศ. 2565   จำนวน  2  โครงการ  </t>
  </si>
  <si>
    <t xml:space="preserve">ตามข้อบัญญัติฯ ประจำปีงบประมาณ พ.ศ. 2565   จำนวน  9  โครงการ  </t>
  </si>
  <si>
    <t xml:space="preserve">ตามข้อบัญญัติฯ ประจำปีงบประมาณ พ.ศ. 2565   จำนวน  5  รายการ  </t>
  </si>
  <si>
    <t>5.1  แผนงานเคหะและชุมชน : งานกำจัดขยะมูลฝอยและสิ่งปฏิกูล</t>
  </si>
  <si>
    <t>5.2 แผนงานการเกษตร</t>
  </si>
  <si>
    <t xml:space="preserve">ตามข้อบัญญัติฯ ประจำปีงบประมาณ พ.ศ. 2565   จำนวน  7  โครงการ  </t>
  </si>
  <si>
    <t>เพื่อจ่ายเป็นค่าใช้จ่ายในการดำเนินการอบรมค่ายคุณธรรม จริยธรรมตำบลกุดค้าวโดยมีค่าใช้จ่ายประกอบด้วย ค่าใช้จ่ายในพิธีทางศาสนา  ค่ารับรอง  ค่าใช้จ่ายเกี่ยวกับสถานที่และค่าใช้จ่ายอื่นๆ  ค่าใช้จ่ายในการประกวด แข่งขัน ค่าจ้างเหมาจัดนิทรรศการ ค่ามหรสพ การแสดง  ค่าใช้จ่ายในการโฆษณาประชาสัมพันธ์งานและค่าใช้จ่ายอื่นๆ ที่จำเป็นและเกี่ยวข้องในการจัดงาน  ((พ.ศ. 2561 - พ.ศ. 2565)  หน้า 98  ลำดับที่ 2 (จากข้อบัญญัติ ปี 65  หน้า 174)</t>
  </si>
  <si>
    <t>3.2  แผนงานการรักษาความสงบภายใน : งานป้องกันและบรรเทาสาธารณภัย</t>
  </si>
  <si>
    <t xml:space="preserve">  เพื่อจ่ายเป็นเงินสมทบกองทุนประกันสังคมของพนักงานจ้าง ให้องค์กรปกครองส่วนท้องถิ่น ส่งเป็นเงินสมทบกองทุนประกันสังคม ในอัตราร้อยละห้าของค่าจ้าง (จากแผนพัฒนาท้องถิ่น (พ.ศ.25๖๑-25๖5) หน้า 72 ลำดับที่ 4)  (จากข้อบัญญัติ ปี 65  หน้า 73)
</t>
  </si>
  <si>
    <t xml:space="preserve"> เพื่อจ่ายเป็นเงินสมทบกองทุนหลักประกันสุขภาพระดับท้องถิ่นหรือพื้นที่ เพื่อเป็นค่าใช้จ่ายในการสร้างเสริมสุขภาพ ป้องกันโรค ฟื้นฟูสมรรถภาพ และรักษาพยาบาลในระดับปฐมภูมิ ให้กับประชาชนในพื้นที่ (จากแผนพัฒนาท้องถิ่น (พ.ศ.25๖๑-25๖5) หน้า 72 ลำดับที่ 5)  (จากข้อบัญญัติ ปี 65  หน้า 78)
</t>
  </si>
  <si>
    <t xml:space="preserve"> เพื่อจ่ายเป็นค่าเบี้ยยังชีพให้แก่ผู้สูงอายุ ที่มีอายุ 60 ปีบริบูรณ์ขึ้นไป ที่มีคุณสมบัติครบถ้วนตามระเบียบกระทรวงมหาดไทย ว่าด้วยหลักเกณฑ์การจ่ายเงินเบี้ยยังชีพผู้สูงอายุขององค์กรปกครองส่วนท้องถิ่น พ.ศ.
2552 และได้ขึ้นทะเบียนขอรับเงินเบี้ยยังชีพไว้กับองค์กรปกครองส่วนท้องถิ่นไว้แล้ว โดยจ่ายอัตราเบี้ยยังชีพรายเดือนแบบขั้นบันไดสำหรับผู้สูงอายุ โดยผู้สูงอายุ 60-69 ปี จะได้รับ 600 บาท อายุ 70-79 ปี จะได้รับ 700 บาท อายุ 80-89 ปี จะได้รับ 800 บาท และอายุ 90 ปีขึ้นไป จะได้รับ 1,000 บาท ตั้งจ่ายไว้ 12 เดือน (จากแผนพัฒนาท้องถิ่น (พ.ศ.25๖๑-25๖5) หน้า 71 ลำดับที่ 1)  (จากข้อบัญญัติ ปี 65  หน้า 74)
</t>
  </si>
  <si>
    <t xml:space="preserve"> เพื่อจ่ายเป็นค่าเบี้ยความพิการให้แก่คนพิการที่มีสิทธิตามหลักเกณฑ์ที่กำหนดที่ได้แสดงความจำนงโดยการขอขึ้นทะเบียนเพื่อขอรับเบี้ยความพิการไว้กับองค์กรปกครองส่วนท้องถิ่นแล้ว โดยคนพิการที่มีสิทธิจะได้รับเบี้ยความพิการ อายุ 19 ปี ขึ้นไป คนละ 800 บาท/เดือน อายุต่ำกว่า 18 ปี ได้รับคนละ 1,000 บาท/เดือน  ตั้งจ่ายไว้ 12 เดือน (จากแผนพัฒนาท้องถิ่น (พ.ศ.25๖๑-25๖5) หน้า 71 ลำดับที่ 2)  (จากข้อบัญญัติ ปี 65  หน้า 75)
</t>
  </si>
  <si>
    <t> เพื่อจ่ายเป็นค่าเบี้ยยังชีพผู้ป่วยเอดส์ให้แก่ผู้ป่วยเอดส์ที่แพทย์ได้รับรองและทำการวินิจฉัยแล้ว และมีความเป็นอยู่ยากจน หรือถูกทอดทิ้งขาดผู้อุปการะดูแล ไม่สามารถประกอบอาชีพเลี้ยงตนเองได้ โดยผู้ป่วยเอดส์ที่มีสิทธิจะได้รับเบี้ยยังชีพคนละ 500 บาท/เดือน ตั้งจ่ายไว้ 12 เดือน (จากแผนพัฒนาท้องถิ่น (พ.ศ.25๖๑-25๖5) หน้า 71 ลำดับที่ 3)  (จากข้อบัญญัติ 
ปี 65  หน้า 75)</t>
  </si>
  <si>
    <t xml:space="preserve">เพื่อจ่ายเป็นค่าใช้จ่ายในการดำเนินโครงการอบรมส่งเสริมอาชีพผู้สูงอายุ ผู้พิการ ผู้ด้อยโอกาส และประชาชนทั่วไป โดยมีค่าใช้จ่ายประกอบด้วยค่าใช้จ่ายเกี่ยวกับการใช้และการตกแต่งสถานที่ฝึกอบรม ค่าใช้จ่ายในพิธีเปิดและปิดการฝึกอบรม ค่าวัสดุ เครื่องเขียน และอุปกรณ์ กระทรวงมหาดไทยว่าด้วยค่าใช้จ่ายในการฝึกอบรมและการเข้ารับการฝึกอบรมของเจ้าหน้าที่ท้องถิ่น พ.ศ. 2557
- เป็นไปตามแผนพัฒนาท้องถิ่น (พ.ศ. 2561 ถึง พ.ศ. 2565)  หน้าที่ 73 ลำดับที่ 2  (จากข้อบัญญัติ ปี 65  หน้า 172)
</t>
  </si>
  <si>
    <t xml:space="preserve"> เพื่อจ่ายเป็นค่าใช้จ่ายในการดำเนินโครงการอบรมส่งเสริมอาชีพผู้สูงอายุตำบลกุดค้าว โดยมีค่าใช้จ่ายประกอบด้วยค่าใช้จ่ายเกี่ยวกับการใช้และการตกแต่งสถานที่ฝึกอบรม ค่าใช้จ่ายในพิธีเปิดและปิดการฝึกอบรม ค่าวัสดุ เครื่องเขียน และอุปกรณ์ ค่าประกาศ
นียบัตร ค่าถ่ายด้วยค่าใช้จ่ายในการฝึกอบรมและการเข้ารับการฝึกอบรมของเจ้าหน้าที่ท้องถิ่น พ.ศ. 2557 
- เป็นไปตามแผนพัฒนาท้องถิ่น (พ.ศ. 2561 ถึง พ.ศ. 2565) หน้าที่ 76 ลำดับที่ 1  (จากข้อบัญญัติ ปี 65  หน้า 173)
</t>
  </si>
  <si>
    <t>เพื่อเป็นค่าใช้จ่ายสำหรับการสำรวจจำนวนสุนัขที่ยืนยันข้อมูล และจัดส่งข้อมูลเพิ่มเติม จัดสรรงบประมาณให้ตัวละ 3 บาทโดยจัดทำคำสั่งมอบหมายผู้รับผิดชอบอาจเป็นบุคลากรของท้องถิ่นหรือเป็นอาสาสมัครให้ปฏิบัติหน้าที่สำรวจและขึ้นทะเบียนจำนวนสุนัขและแมว ในเขตองค์กรปกครองส่วนท้อถิ่น โดยสำรวจปีละ 2 ครั้ง และเบิกค่าตอบแทนให้ผู้ปฏิบัติงาน ตามจำนวนสุนัขและแมว ตัวละ 3 บาทต่อครั้ง โดยให้ทำการสำรวจปีละ 2 ครั้ง ของการสำรวจและขึ้นทะเบียน (ตัวละ 6 บาทต่อปี)  
(จากแผนพัฒนาท้องถิ่น (พ.ศ.25๖๑-25๖5) หน้าที่ 84 ลำดับที่ 8)  (จากข้อบัญญัติ ปี 65  หน้า 159)</t>
  </si>
  <si>
    <t> เพื่อจ่ายเป็นค่าใช้จ่ายในการดำเนินโครงการควบคุมโรคขาดสารไอโอดีน ของสมเด็จพระกนิษฐาธิราชเจ้า กรมสมเด็จพระเทพรัตนราชสุดา เจ้าฟ้ามหาจักรีสิรินธรฯ สยามบรมราชกุมารี โดยมีค่าใช้จ่ายประกอบด้วย เช่น ค่าสถานที่ ค่าใช้จ่ายเกี่ยวกับการใช้และการตกแต่งสถานที่ฝึกอบรม ค่าวิทยากร ค่าพาหนะ ค่าอาหาร เครื่องดื่ม ฯลฯ และค่าใช้จ่ายที่จำเป็นอื่นๆ ในการฝึกอบรม สัมมนา (จากแผนพัฒนาท้องถิ่น (พ.ศ.25๖๑-25๖5) หน้า 82 ลำดับที่ 4)  (จากข้อบัญญัติ ปี 65  หน้า 160)</t>
  </si>
  <si>
    <t> เพื่อจ่ายเป็นค่าใช้จ่ายในการดำเนินโครงการช่วยลดการติดเอดส์จากแม่สู่ลูกสภากาชาดไทย พระเจ้าวรวงศ์เธอพระองค์เจ้าโสมสวลี กรมหมื่นสุทธนารีนาถ โดยมีค่าใช้จ่ายประกอบด้วย เช่น ค่าสถานที่ ค่าใช้จ่ายเกี่ยวกับการใช้และการตกแต่งสถานที่ฝึกอบรม ค่าวิทยากร ค่าพาหนะ ค่าอาหาร เครื่องดื่ม ฯลฯ และค่าใช้จ่ายที่จำเป็นอื่นๆ ในการฝึกอบรม
สัมมนา (จากแผนพัฒนาท้องถิ่น (พ.ศ.25๖๑-25๖5) หน้า 82 ลำดับที่ 5)  (จากข้อบัญญัติ ปี 65  หน้า 161)</t>
  </si>
  <si>
    <t> เพื่อจ่ายเป็นค่าใช้จ่ายในการดำเนินโครงการต่อต้านโรคเอดส์โดยมีค่าใช้จ่ายประกอบด้วย เช่น ค่าจัดสถานที่ ค่าวิทยากร ค่าเช่าเครื่องเสียง ค่าพาหนะ ค่าอาหาร เครื่องดื่ม ฯลฯ และค่าใช้จ่ายที่จำเป็นอื่นๆ ในการฝึกอบรม สัมมนา (จากแผนพัฒนาท้องถิ่น (พ.ศ.25๖๑-25๖5) หน้า 81 ลำดับที่ 3)  (จากข้อบัญญัติ ปี 65  หน้า 161)</t>
  </si>
  <si>
    <t>เพื่อจ่ายเป็นค่าใช้จ่ายในการดำเนินการโครงการรณรงค์ป้องกันและควบคุมโรคพิษสุนัขบ้า โดยมีค่าใช้จ่ายประกอบด้วย เช่น ค่าวัคซีนป้องกันพิษสุนัขบ้า ไซริงค์ เข็มฉีดยา ถุงมือแพทย์ ค่าพาหนะ ค่าอาหาร เครื่องดื่ม ฯลฯ และค่าใช้จ่ายที่จำเป็นอื่นๆ (จากแผนพัฒนาท้องถิ่น (พ.ศ.25๖๑-25๖5) หน้า 83 ลำดับที่ 6)  (จากข้อบัญญัติ ปี 65  หน้า 161)</t>
  </si>
  <si>
    <t>เพื่อจ่ายเป็นค่าใช้จ่ายในการดำเนินโครงการรณรงค์และแก้ไขปัญหายาเสพติด To be number one (ศูนย์เพื่อนใจวัยรุ่นในชุมชน/หมู่บ้าน) ทูลกระหม่อมหญิงอุบลรัตนราชกัญญาสิริวัฒนาพรรณวดี โดยมีค่าใช้จ่ายประกอบด้วย เช่น ค่าสถานที่ ค่าใช้จ่ายเกี่ยวกับการใช้และการตกแต่งสถานที่ฝึกอบรม ค่าวิทยากร ค่าพาหนะ ค่าอาหาร เครื่องดื่ม ฯลฯ  (จากแผนพัฒนาท้องถิ่น (พ.ศ.25๖๑-25๖5) หน้า 83 ลำดับที่ 7)  (จากข้อบัญญัติ ปี 65  หน้า 162)</t>
  </si>
  <si>
    <t>    เพื่อจ่ายเป็นค่าจ้างเหมาบริการปฏิบัติการฉุกเฉิน หมายถึง การปฏิบัติการด้านการแพทย์ฉุกเฉิน การรับรู้ถึงภาวะการเจ็บป่วยฉุกเฉินจนถึงการดำเนินการให้ผู้ป่วยฉุกเฉิน ได้รับการบำบัดรักษาให้พ้นภาวะฉุกเฉิน ซึ่งรวมถึงการประเมิน การจัดการ การประสานงาน การควบคุม ดูแล การติดต่อสื่อสาร การลำเลียงหรือการขนส่งผู้ป่วย ฯลฯ  (จากแผนพัฒนาท้องถิ่น (พ.ศ.25๖๑-25๖5) หน้า 81 ลำดับที่ 2)  (จากข้อบัญญัติ ปี 65  หน้า 159)</t>
  </si>
  <si>
    <t xml:space="preserve">เพื่อเป็นค่าใช้จ่ายอาหารกลางวัน ของศูนย์พัฒนาเด็กเล็กสังกัด อบต.กุดค้าว. (จากแผนพัฒนาท้องถิ่น (พ.ศ.25๖๑-25๖๕)  หน้า ๘๕ ลำดับที่ 2 (จากข้อบัญญัติ ปี 65  หน้า 141)
</t>
  </si>
  <si>
    <t>เพื่อเป็นค่าใช้จ่ายในจัดการเรียนการสอน (รายหัว) ของศูนย์พัฒนาเด็กเล็กสังกัด อบต.กุดค้าว (จากแผนพัฒนาท้องถิ่น (พ.ศ.25๖๑-25๖๕)  หน้า ๘๕ ลำดับที่ 3 (จากข้อบัญญัติ ปี 65  หน้า 141)</t>
  </si>
  <si>
    <t>เพื่อเป็นค่าหนังสือเรียนของศูนย์พัฒนาเด็กเล็กในสังกัด อบต.กุดค้าว (จากแผนพัฒนาท้องถิ่น (พ.ศ.25๖๑-25๖๕)  หน้า ๘๕ ลำดับที่ 5 (จากข้อบัญญัติ ปี 65  หน้า 141)</t>
  </si>
  <si>
    <t>เพื่อเป็นค่าใช้จ่ายอุปกรณ์การเรียนของศูนย์พัฒนาเด็กเล็กในสังกัด อบต.กุดค้าว  (จากแผนพัฒนาท้องถิ่น (พ.ศ.25๖๑-25๖๕) หน้า ๘๕ ลำดับที่ 6 (จากข้อบัญญัติ ปี 65  หน้า 141)</t>
  </si>
  <si>
    <t>เพื่อเป็นค่าใช้จ่ายเครื่องแบบนักเรียนของศูนย์พัฒนาเด็กเล็กในสังกัด อบต.กุดค้าว (จากแผนพัฒนาท้องถิ่น (พ.ศ.25๖๑-25๖๕) หน้า ๘6 ลำดับที่ 8 (จากข้อบัญญัติ ปี 65  หน้า 141)</t>
  </si>
  <si>
    <t>เพื่อเป็นค่าใช้จ่ายในกิจกรรมพัฒนาผู้เรียนของศูนย์พัฒนาเด็กเล็กในสังกัด อบต.กุดค้าว (จากแผนพัฒนาท้องถิ่น (พ.ศ.25๖๑-25๖๕  หน้า ๘6 ลำดับที่ 7 (จากข้อบัญญัติ ปี 65  หน้า 141)</t>
  </si>
  <si>
    <t>เพื่อจ่ายเป็นค่าจัดซื้ออาหารเสริม (นม) จำนวน 260 วัน สำหรับเด็กปฐมวัย เด็กอนุบาลในศูนย์พัฒนาเด็กเล็ก จำนวน 4 แห่ง , และเป็นค่าจัดซื้ออาหารเสริม (นม) จำนวน 260 วัน สำหรับเด็กอนุบาล และเด็ก ป.1 - ป.6 ในโรงเรียนสังกัดสำนักงานคณะกรรมการศึกษาขั้นพื้นฐาน (สพฐ.) จำนวน 2 แห่ง (จากแผนพัฒนาท้องถิ่น (พ.ศ.25๖๑-25๖๕  หน้า ๘6 ลำดับที่ 1, 4 (จากข้อบัญญัติ ปี 65  หน้า 143)</t>
  </si>
  <si>
    <t>เพื่ออุดหนุนค่าอาหารกลางวันโรงเรียนกุดค้าวเทพพิทยา ตามโครงการค่าอาหารกลางวัน (จากแผนพัฒนาท้องถิ่น (พ.ศ.25๖๑-25๖๕  หน้า ๘6 ลำดับที่ 9 (จากข้อบัญญัติ ปี 65  หน้า 149)</t>
  </si>
  <si>
    <t>เพื่ออุดหนุนค่าอาหารกลางวันโรงเรียนบ้านหนองโง้ง ตามโครงการค่าอาหารกลางวัน (จากแผนพัฒนาท้องถิ่น (พ.ศ.25๖๑-25๖๕  หน้า ๘6 ลำดับที่ 10 (จากข้อบัญญัติ ปี 65  หน้า 150)</t>
  </si>
  <si>
    <t>เพื่อจ่ายเป็นค่าใช้จ่ายในการจัดส่งนักกีฬาเข้าร่วมการแข่งขันกีฬาศูนย์พัฒนาเด็กเล็กอำเภอกุฉินารายณ์ เช่น ค่าพาหนะเดินทาง  ค่าเบี้ยเลี้ยง ค่าอุปกรณ์การกีฬา ค่าชุดนักกีฬา และค่าใช้จ่ายเบ็ดเตล็ด  ที่จำเป็นในการจัดส่งนักกีฬาเข้าร่วมการแข่งขันกีฬาศูนย์พัฒนาเด็กเล็กอำเภอกุฉินารายณ์  (จากแผนพัฒนาท้องถิ่น (พ.ศ.25๖๑-25๖๕)  หน้า ๘8 ลำดับที่ 16 (จากข้อบัญญัติ ปี 65  หน้า 151)</t>
  </si>
  <si>
    <t>เพื่อจ่ายเป็นค่าใช้จ่ายในการดำเนินโครงการส่งเสริมและอนุรักษ์ประเพณีวันเข้าพรรษา  โดยมีค่าใช้จ่ายประกอบด้วย  ค่าใช้จ่ายในพิธีทางศาสนา  ค่ารับรอง  ค่าใช้จ่ายเกี่ยวกับสถานที่และค่าใช้จ่ายอื่นๆ  ค่าใช้จ่ายในการประกวด แข่งขัน ค่าจ้างเหมาจัดนิทรรศการ ค่ามหรสพ การแสดง  ค่าใช้จ่ายในการโฆษณาประชาสัมพันธ์งาน  และค่าใช้จ่ายอื่นๆ ที่จำเป็นและเกี่ยวข้องในการจัดงาน  (จากแผนพัฒนาท้องถิ่น (พ.ศ.2561 - พ.ศ.2565) หน้า 99 ลำดับที่ 4 (จากข้อบัญญัติ ปี 65  หน้า 174)</t>
  </si>
  <si>
    <t xml:space="preserve"> เพื่อจ่ายเป็นค่าใช้จ่ายในการจ้างเหมาบริการผู้ควบคุมดูแลสถานีสูบน้ำด้วยไฟฟ้า ปฏิบัติงานเกี่ยวกับการกำกับดูแลบำรุงรักษาสถานีสูบน้ำด้วยไฟฟ้า เปิด-ปิด เครื่องสูบน้ำและจ่ายน้ำให้ประชาชน เป็นแกนกลางประสานงานระหว่างเกษตรกรตำบลกับกลุ่มผู้ใช้น้ำ ให้การช่วยเหลือแก้ปัญหาเบื้องต้นเกี่ยวกับการใช้น้ำ และปฏิบัติหน้าที่อื่นที่เกี่ยวข้องหรือตามที่ผู้บังคับบัญชามอบหมาย  (จากแผนพัฒนาท้องถิ่น (พ.ศ.25๖๑-25๖๕)  หน้า 91 ลำดับที่ 5 (จากข้อบัญญัติ ปี 65  หน้า 184)
</t>
  </si>
  <si>
    <t xml:space="preserve">เพื่อจ่ายเป็นค่าใช้จ่ายในโครงการป้องกันและลดอุบัติเหตุทางถนนในช่วงเทศกาลสำคัญต่างๆ โดยมีค่าใช้จ่ายประกอบด้วย ค่าจัดสถานที่ติดตั้งระบบไฟฟ้า ณ จุดบริการประชาชน ค่าพิมพ์แผ่นพับ ค่าป้ายโครงการฯ ค่าป้ายประชาสัมพันธ์และป้ายรณรงค์การป้องกันอุบัติเหตุในช่วงเทศสำคัญต่างๆ (จากแผนพัฒนาท้องถิ่น (พ.ศ.25๖๑-25๖5) หน้า 92 ลำดับที่ 2  (จากข้อบัญญัติ ปี 65  หน้า 127)
</t>
  </si>
  <si>
    <t xml:space="preserve">เพื่อจ่ายเป็นค่าใช้จ่ายในโครงการสร้างฝายชะลอน้ำในการแก้ไขปัญหาภัยแล้ง และจัดซื้ออุปกรณ์รณรงค์แก้ไขปัญหาภัยแล้ง ฯลฯ โดยมีค่าใช้จ่ายประกอบด้วย ค่าป้ายโครงการฯ ค่าป้ายรณรงค์ในการประหยัดน้ำ ค่าจัดซื้อกระสอบ (สำหรับบรรจุทราบกั้นน้ำ) ค่าจัดซื้อทรายยาบ ค่าจัดซื้อเซือกมัดกระสอบ ค่าพลั่วตักทราย และอุปกรณ์อื่นๆ ที่จำเป็น ฯลฯ (จากแผนพัฒนาท้องถิ่น (พ.ศ.25๖๑-25๖5) หน้า 92 ลำดับที่ 3)  (จากข้อบัญญัติ ปี 65  หน้า 127)
</t>
  </si>
  <si>
    <t>   เพื่อเป็นค่าใช้จ่ายในการจัดกิจกรรมเนื่องในวันอาสาสมัครป้องกันภัยฝ่ายพลเรือนแห่งชาติโดยมีค่าใช้จ่ายประกอบด้วย ค่าใช้จ่ายในพิธีทางศาสนา ค่าอาหาร ค่าอาหารว่างและเครื่องดื่ม ค่าใช้จ่ายเกี่ยวกับการจัดสถานที่และค่าใช้จ่ายอื่น ๆ 
(จากแผนพัฒนาท้องถิ่น (พ.ศ.25๖๑-25๖5) หน้า 92 ลำดับที่ 4)  (จากข้อบัญญัติ ปี 65  หน้า 131)</t>
  </si>
  <si>
    <t>เพื่อจ่ายเป็นค่าใช้จ่ายในการจัดโครงการซักซ้อมแผนปฏิบัติการป้องกันและบรรเทาสาธารณภัยโดยมีค่าใช้จ่ายประกอบด้วย ค่าใช้จ่ายเกี่ยวกับการใช้และการตกแต่งสถานที่ฝึกอบรม ค่าใช้จ่ายในพิธีเปิดและปิดการฝึกอบรม ค่าวัสดุ ค่าเครื่องเขียน และอุปกรณ์ ค่าประกาศนียบัตร ค่าถ่ายเอกสาร ค่าพิมพ์เอกสารและสิ่งพิมพ์ ค่าหนังสือ สำหรับผู้เข้ารับการฝึกอบรม ค่าเช่าอุปกรณ์ต่าง ๆ ในการฝึกอบรม ค่ากระเป๋าหรือสิ่งที่ใช้บรรจุเอกสารสำหรับผู้เข้าฝึกอบรม ค่าสมนาคุณในการดูงาน ค่าอาหารว่างและเครื่องดื่ม ค่าอาหาร ค่าเช่าที่พัก ค่ายานพาหนะ ค่าสมนาคุณวิทยากร และค่าใช้จ่ายอื่น ๆ ที่จำเป็นในการฝึกอบรม (จากแผนพัฒนาท้องถิ่น (พ.ศ.25๖๑-25๖5) หน้า 92 ลำดับที่ 5)  (จากข้อบัญญัติ ปี 65  หน้า 132)</t>
  </si>
  <si>
    <t>เพื่อแปลงนโยบายการป้องกันและแก้ไขปัญหายาเสพติดของรัฐบาล/ศอ.ปส. และจังหวัดกาฬสินธุ์ไปสู่การปฏิบัติในพื้นที่จังหวัดกาฬสินธุ์ให้เป็นไปอย่างมีประสิทธิภาพ (จากแผนพัฒนาท้องถิ่น (พ.ศ.25๖๑-25๖5) เพื่มเติมครั้งที่ 2 พ.ศ.2563  หน้า 17 ลำดับที่ 2)  (จากข้อบัญญัติ ปี 65  หน้า 134)</t>
  </si>
  <si>
    <t> เพื่อจ่ายเป็นค่าใช้จ่ายในโครงการฝึกอบรมทบทวนอาสาสมัครป้องกันภัยฝ่ายพลเรือน (อปพร.)โดยมีค่าใช้จ่ายประกอบด้วย ค่าใช้จ่ายเกี่ยวกับการตกแต่งสถานที่ฝึกอบรม ค่าใช้จ่ายในพิธีเปิดและปิดการฝึกอบรม (จากแผนพัฒนาท้องถิ่น (พ.ศ.25๖๑-25๖5) หน้า 93 ลำดับที่ 7)  (จากข้อบัญญัติ ปี 65  หน้า 133)</t>
  </si>
  <si>
    <t>  เพื่อจ่ายเป็นค่าใช้จ่ายในโครงการฝึกอบรมทบทวนชุดปฏิบัติการจิตอาสาภัยพิบัติโดยมีค่าใช้จ่ายประกอบด้วย ค่าใช้จ่ายเกี่ยวกับการตกแต่งสถานที่ฝึกอบรม ค่าใช้จ่ายในพิธีเปิดและปิดการฝึกอบรม ค่าวัสดุ ค่าเครื่องเขียนและอุปกรณ์ ค่าประกาศนียบัตร ค่าถ่ายเอกสาร ค่าพิมพ์
(จากแผนพัฒนาท้องถิ่น (พ.ศ.25๖๑-25๖5) เพิ่มเติมครั้งที่ 2 พ.ศ.2563 หน้า 16 ลำดับที่ 1)  (จากข้อบัญญัติ ปี 65  หน้า 132)</t>
  </si>
  <si>
    <t xml:space="preserve">เพื่อจ่ายเป็นจ้างเหมาบริการในการจัดเก็บและขนขยะมูลฝอยภายในเขตพื้นที่ตำบลกุดค้าว และปฏิบัติงานอื่นๆ ที่ได้รับมอบหมาย จำนวน 3 อัตรา ในอัตราค่าจ้างเดือนละ 7,200 บาท/คน จำนวน 12 เดือน (จากแผนพัฒนาท้องถิ่น (พ.ศ.25๖๑-25๖5) หน้า 96 ลำดับที่ 3)  (จากข้อบัญญัติ ปี 65  หน้า 171)
</t>
  </si>
  <si>
    <t xml:space="preserve">เพื่อจ่ายเป็นค่าใช้จ่ายในโครงการปลูกป่าเฉลิมพระเกียรติ และจัดซื้ออุปกรณ์ในการปลูกป่า ฯลฯ โดยมีค่าใช้จ่ายประกอบด้วย ค่าป้ายโครงการฯ ค่าจัดซื้อต้นไม้ ค่าจัดซื้อปุ๋ยรองพื้น และอุปกรณ์อื่นที่จำเป็นฯลฯ
 (จากแผนพัฒนาท้องถิ่น (พ.ศ.25๖๑-25๖5) หน้า 97 ลำดับที่ 1)  (จากข้อบัญญัติ ปี 65  หน้า 186)
</t>
  </si>
  <si>
    <t>เพื่อจ่ายเป็นค่าจ้างเหมาบริการทำความสะอาดอาคารสถานที่ราชการ บริการประชาชนผู้มาใช้บริการ และงานอื่นๆที่ได้รับมอบหมาย จำนวน 1 คน เดือนละ 7,200 จำนวน 12 เดือน  (จากข้อบัญญัติ ปี 65  หน้า 85)</t>
  </si>
  <si>
    <t xml:space="preserve"> เพื่อจ่ายเป็นค่าใช้จ่ายสำหรับการเลือกตั้งขององค์กรปกครองส่วนท้องถิ่น ตามที่กฎหมายกำหนด (กรณีครบวาระ ยุบสภา กรณีตำแหน่งที่ว่างและกรณีคณะกรรมการการเลือกตั้งสั่งให้มีการเลือกตั้งใหม่) และค่าใช้จ่ายในการประชาสัมพันธ์ การรณรงค์ หรือการให้ข้อมูลข่าวสารแก่ประชาชนให้ทราบถึงสิทธิและหน้าที่ และการมีส่วนร่วมทางการเมืองในการเลือกตั้งสภาผู้แทนราษฎร และหรือสมาชิกวุฒิสภา ตามความเหมาะสม โดยมีค่าใช้จ่ายประกอบด้วย ค่าตอบแทน ค่าใช้สอย ค่าวัสดุอุปกรณ์ ค่าสาธารณูปโภคและค่าใช้จ่าย อื่นๆ ที่จำเป็นในการเลือกตั้ง  (จากแผนพัฒนาท้องถิ่น (พ.ศ.25๖๑-25๖5) หน้า 100 ลำดับที่ 2)  (จากข้อบัญญัติ ปี 65  หน้า 89)
</t>
  </si>
  <si>
    <t xml:space="preserve">เพื่อจ่ายเป็นค่าใช้จ่ายในการดำเนินการส่งเสริม สนับสนุนการจัดทำแผนและกิจกรรมสนับสนุนการจัดประชุมประชาคมแผน การพัฒนาผู้นำชุมชน สร้างเครือข่ายองค์กรชุมชนและสนับสนุน การขับแผนชุมชนแบบบูรณาการเพื่อนำข้อมูลมาจัดทำแผนพัฒนาท้องถิ่น โดยมีค่าใช้จ่ายประกอบด้วย ค่าอาหาร ค่าอาหารว่างและเครื่องดื่มค่าใช้จ่ายเกี่ยวกับสถานที่ และ ค่าใช้จ่าย อื่นๆ ที่จำเป็นและเกี่ยวข้อง (จากแผนพัฒนาท้องถิ่น (พ.ศ.25๖๑-25๖5) หน้า 101 ลำดับที่ 3)  (จากข้อบัญญัติ ปี 65  หน้า 106)
</t>
  </si>
  <si>
    <t xml:space="preserve"> เพื่อจ่ายเป็นค่าจ้างเหมาบริการจัดเก็บค่าน้ำประปา จดมาตรน้ำประปา ออกใบเสร็จ และปฏิบัติงานอื่นๆ ที่ได้รับมอบหมาย จำนวน 1 คน ในอัตราค่าจ้างเดือนละ 9,000 บาท ตั้งจ่ายไว้ 12 เดือน  (จากแผนพัฒนาท้องถิ่น (พ.ศ.25๖๑-25๖5) หน้า 104 ลำดับที่ 2)  (จากข้อบัญญัติ ปี 65  หน้า 113)
</t>
  </si>
  <si>
    <t xml:space="preserve"> เพื่อจ่ายเป็นค่าใช้จ่ายในการดำเนินโครงการจัดทำแผนที่ภาษีและทะเบียนทรัพย์สิน โดยมีค่าใช้จ่ายประกอบด้วย ค่าจ้างพนักงาน ค่าใช้สอย ค่าวัสดุ ค่าครุภัณฑ์ ค่าตอบแทนต่างๆ และค่าใช้จ่ายอื่นที่จำเป็นและเกี่ยวข้องในโครงการจัดทำแผนที่ภาษีและทะเบียนทรัพย์สิน (จากแผนพัฒนาท้องถิ่น (พ.ศ.25๖๑-25๖5) หน้า 104 ลำดับที่ 1)  (จากข้อบัญญัติ ปี 65  หน้า 115)
</t>
  </si>
  <si>
    <t xml:space="preserve"> เพื่อจ่ายเป็นค่าใช้จ่ายในการผลิตน้ำประปา ควบคุมการเปิด - ปิดระบบน้ำประปา ดูแลรักษาอาคารผลิตน้ำและท่อเมน ปรับปรุง ซ่อมแซม บำรุงรักษาและดูแลทรัพย์สินของทางราชการ ควบคุมการเบิกจ่ายพัสดุ คลอรีน สารส้ม และอื่นๆ ที่เกี่ยวข้อง รวมถึงการเก็บรักษาเครื่องมือต่างๆ พร้อมใช้งาน ปฎิบัติงานอื่นๆ ที่ได้รับมอบหมาย ในอัตราค่าจ้างเดือนละ 9,000 บาท จำนวน 12 เดือน (จากแผนพัฒนาท้องถิ่น (พ.ศ.25๖๑-25๖5) หน้า 105 ลำดับที่ 1)  (จากข้อบัญญัติ ปี 65  หน้า 188)
</t>
  </si>
  <si>
    <t>อุดหนุนโครงการสนับสนุนศูนย์ปฎิบัติการร่วมในการช่วยเหลือประชาชนขององค์กรปกครองส่วนท้องถิ่นเพื่อใช้เป็น "สถานที่กลาง" สำหรับองค์กรปกครองส่วนท้องถิ่นในเขตพื้นที่อำเภอกุฉินารายณ์ ประจำปีงบประมาณ พ.ศ. 2565</t>
  </si>
  <si>
    <t xml:space="preserve"> เพื่อจ่ายเป็นเงินสนับสนุนโครงการสนับสนุนศูนย์ปฎิบัติการร่วมในการช่วยเหลือประชาชนขององค์กรปกครองส่วนท้องถิ่นเพื่อใช้เป็น "สถานที่กลาง" สำหรับองค์กรปกครองส่วนท้องถิ่นในเขตพื้นที่อำเภอกุฉินารายณ์ ประจำปีงบประมาณ พ.ศ. 2565  (จากแผนพัฒนาท้องถิ่น (พ.ศ.25๖๑-25๖5) เพิ่มเติม ครั้งที่ 2 หน้า 22 ลำดับที่ 1   (จากข้อบัญญัติ ปี 65  หน้า 99)
</t>
  </si>
  <si>
    <t>  เพื่อจ่ายเป็นค่า  เครื่องสำรองไฟฟ้า ขนาด 800 VA ราคา 2,500 บาท  โดยมีคุณลักษณะพื้นฐานดังนี้ มีกำลังไฟฟ้าด้านนอกไม่น้อยกว่า 800 VA (480 Watts)  สามารถสำรองไฟฟ้าได้ไม่น้อยกว่า 15 นาที  (ตั้งตามเกณฑ์ราคากลางและคุณลักษณะพื้นฐานครุภัณฑNคอมพิวเตอร์ ฉบับเดือนพฤษภาคม 2563) (เป็นตามข้อบัญญัติ ปี 64 หน้าที่ 103)  (จากข้อบัญญัติ ปี 65  หน้า 119)</t>
  </si>
  <si>
    <t> เพื่อจ่ายเป็นค่าเครื่องคอมพิวเตอร์ All In One สำหรับงานประมวลผล ราคา 23,000 บาท โดยมีคุณลักษณะพื้นฐาน (ตั้งตามเกณฑ์ราคากลางและคุณลักษณะพื้นฐานครุภัณฑ์คอมพิวเตอร์ ฉบับเดือนพฤษภาคม 2563) (เป็นไปตามข้อบัญญัติ ปี64 หน้าที่  102)  (จากข้อบัญญัติ ปี 65  หน้า 117)</t>
  </si>
  <si>
    <t>  - สามารถปรับระดับสูง-ต่ำได้
    - มีที่วางเท้าแขน
    - ขาเก้าอี้แบบ 5 แฉก
    (จัดซื้อตามราคาท้องตลาด) (จากข้อบัญญัติ ปี 65  หน้า 145)
    </t>
  </si>
  <si>
    <t>    เพื่อจ่ายเป็นค่าจัดซื้อโต๊ะทำงานระดับปฏิบัติการ ระดับ 1-2 จำนวน  3  ตัว ๆ ละ 5,600 บาท (จากข้อบัญญัติ ปี 65  หน้า 146)</t>
  </si>
  <si>
    <t> เพื่อจ่ายเป็นค่าเครื่องคอมพิวเตอร์ All In One สำหรับงานประมวลผล ราคา 17,000 บาท โดยมีคุณลักษณะพื้นฐาน (ตั้งตามเกณฑ์ราคากลางและคุณลักษณะพื้นฐานครุภัณฑ์คอมพิวเตอร์ ฉบับเดือนพฤษภาคม 2563 ข้อ 9) (จากข้อบัญญัติ ปี 65 หน้าที่  147)</t>
  </si>
  <si>
    <t>  เพื่อจ่ายเป็นค่าเครื่องสำรองไฟฟ้า ขนาด 800 VA ราคา 2,500 บาท  โดยมีคุณลักษณะพื้นฐานดังนี้
- มีกำลังไฟฟ้าด้านนอกไม่น้อยกว่า 800 VA (480 Watts)
- สามารถสำรองไฟฟ้าได้ไม่น้อยกว่า 15 นาที        (ตั้งตามเกณฑ์ราคากลางและคุณลักษณะพื้นฐานครุภัณฑ์คอมพิวเตอร์ ฉบับเดือนพฤษภาคม 2563 ข้อ 62) (จากข้อบัญญัติ ปี 65 หน้าที่ 149)</t>
  </si>
  <si>
    <t>    เพื่อจ่ายเป็นค่าจัดซื้อเครื่องพิมพ์ ที่มีความสามารถเป็น Printer, Copier และ Scanner ภายในเครื่องเดียวกัน จำนวน  1  เครื่อง
(จากข้อบัญญัติ ปี 65  หน้า 147)</t>
  </si>
  <si>
    <t>เพื่อจ่ายเป็นค่าจัดซื้อ เครื่องพิมพ์เลเซอร์หรือ LED สี ชนิด Network แบบที่ 1 (18 หน้า/นาที) ราคา 10,000 บาท- เป็นไปตามเกณฑ์ราคากลางและคุณลักษณะพื้นฐานการจัดหาอุปกรณ์และระบบคอมพิวเตอร์ ฉบับ เดือนพฤษภาคม 2563 ประกาศ ณ วันที่ 12 พฤษภาคม 2563 (ข้อ 47 หน้า 17) จากข้อบัญญัติ ปี 65  หน้า 110</t>
  </si>
  <si>
    <t> เพื่อจ่ายเป็นค่าจัดซื้อ เครื่องคอมพิวเตอร์ All In One สำหรับงานประมวลผล เป็นไปตามเกณฑ์ราคากลางและคุณลักษณะพื้นฐานการจัดหาอุปกรณ์และระบบคอมพิวเตอร์ ฉบับ เดือนพฤษภาคม 2563 ประกาศ ณ วันที่ 12 พฤษภาคม 2563 (จากข้อบัญญัติ ปี 65  หน้า 158</t>
  </si>
  <si>
    <t>ประจำปีงบประมาณ พ.ศ. ๒๕๖5</t>
  </si>
  <si>
    <t>พ.ศ. 2565</t>
  </si>
  <si>
    <t xml:space="preserve">ตามข้อบัญญัติฯ ประจำปีงบประมาณ พ.ศ. 2565   จำนวน  -  โครงการ  </t>
  </si>
  <si>
    <t>๑.2   แผนงานเคหะชุมชน : งานไฟฟ้าและประปา</t>
  </si>
  <si>
    <t xml:space="preserve"> 2.3  แผนงานสาธารณสุข : งานบริการสาธารณสุขและงานสาธารณสุขอื่น</t>
  </si>
  <si>
    <t>๑.2 แผนงานเคหะชุมชน : งานไฟฟ้าและประปา</t>
  </si>
  <si>
    <t>   เพื่อจ่ายเป็นค่าจัดซื้อรถโดยสาร (ดีเซล) ขนาด 12 ที่นั่ง โดยมีคุณลักษณะดังนี้ - รถโดยสาร (ดีเซล) ขนาด 12 ที่นั่ง ปริมาตรกระบอกสูบไม่ต่ำกว่า 2,400 ซีซี หรือกำลังเครื่องยนต์สูงสุดไม่ต่ำกว่า 90 กิโลวัตต์ (จากข้อบัญญัติ ปี 65  หน้า 99)</t>
  </si>
  <si>
    <t>เครื่องพิมพ์เลเซอร์ หรือ LED ขาวดำ</t>
  </si>
  <si>
    <t> เพื่อจ่ายเป็นค่าจัดซื้อ เครื่องคอมพิวเตอร์ All In One สำหรับงานประมวลผลเป็นไปตามเกณฑ์ราคากลางและคุณลักษณะพื้นฐานการจัดหาอุปกรณ์และระบบคอมพิวเตอร์ ฉบับ เดือนพฤษภาคม 2563 ประกาศ ณ วันที่ 12 พฤษภาคม จากข้อบัญญัติ ปี 65  หน้า 167</t>
  </si>
  <si>
    <t>เพื่อจ่ายเป็นค่าจัดซื้อ เครื่องพิมพ์เลเซอร์ หรือ LED ขาวดำ (18 หน้า/นาที)
เป็นไปตามเกณฑ์ราคากลางและคุณลักษณะพื้นฐานการจัดหาอุปกรณ์และระบบคอมพิวเตอร์ ฉบับ เดือนพฤษภาคม 2563 ประกาศ ณ วันที่ 12 พฤษภาคม จากข้อบัญญัติ ปี 65  หน้า 168</t>
  </si>
  <si>
    <t>เพื่อจ่ายเป็นค่าจัดซื้อ ครื่องสำรองไฟฟ้า ขนาด 1 kVA 
เป็นไปตามเกณฑ์ราคากลางและคุณลักษณะพื้นฐานการจัดหาอุปกรณ์และระบบคอมพิวเตอร์ ฉบับ เดือนพฤษภาคม 2563 ประกาศ ณ วันที่ 12 พฤษภาคม จากข้อบัญญัติ ปี 65  หน้า 169</t>
  </si>
  <si>
    <t xml:space="preserve">ตามข้อบัญญัติฯ ประจำปีงบประมาณ พ.ศ. 2565   จำนวน  3  รายการ  </t>
  </si>
  <si>
    <t>  เพื่อจ่ายเครื่องปริ้น A3 INK TANK </t>
  </si>
  <si>
    <t xml:space="preserve">ตามข้อบัญญัติฯ ประจำปีงบประมาณ พ.ศ. 2565   จำนวน  2  รายการ  </t>
  </si>
  <si>
    <t>แผนงานอุตสาหกรรมและการโยธา</t>
  </si>
  <si>
    <t>  เพื่อจ่ายเป็นค่าเครื่องสำรองไฟฟ้า ขนาด 800 VA ราคา 2,500 บาท  เป็นไปตามเกณฑ์ราคากลางและคุณลักษณะพื้นฐานการจัดหาอุปกรณ์และระบบคอมพิวเตอร์ ฉบับ เดือนพฤษภาคม 2563 ประกาศ ณ วันที่ 12 พฤษภาคม (จากข้อบัญญัติ ปี 65 หน้าที่ 183)</t>
  </si>
  <si>
    <t>เครื่องปริ้น A3 INK TANK - Print Speed: ขาวดำ 38/สี 24 (แผ่น/นาที)  
    - Resoluton:สูงสุด 4800 x 1200 dpi
    - Copy Resoluton:สูงสุด 600 x 600 dpi 
(จากข้อบัญญัติ ปี 65 หน้าที่ 182)</t>
  </si>
  <si>
    <t>ยานพาหนะและขนส่ง</t>
  </si>
  <si>
    <t>แผนงานสังคมสงเคราะห์</t>
  </si>
  <si>
    <t>2.6  แผนงานการเกษตร</t>
  </si>
  <si>
    <t xml:space="preserve">เครื่องสำรองไฟฟ้า </t>
  </si>
  <si>
    <t>โครงการจัดอบรมค่ายคุณธรรมจริยธรรมตำบลกุดค้าว (บวชสามเณรและศีลจาริณีภาคฤดูร้อน)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</si>
</sst>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5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Wingdings"/>
      <charset val="2"/>
    </font>
    <font>
      <b/>
      <sz val="14"/>
      <name val="TH SarabunIT๙"/>
      <family val="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2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textRotation="90"/>
    </xf>
    <xf numFmtId="0" fontId="7" fillId="0" borderId="0" xfId="0" applyFont="1" applyFill="1" applyAlignment="1"/>
    <xf numFmtId="0" fontId="3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9" xfId="0" applyFont="1" applyBorder="1"/>
    <xf numFmtId="0" fontId="4" fillId="0" borderId="8" xfId="0" applyFont="1" applyBorder="1"/>
    <xf numFmtId="61" fontId="3" fillId="0" borderId="9" xfId="0" applyNumberFormat="1" applyFont="1" applyBorder="1" applyAlignment="1">
      <alignment horizontal="center" vertical="center"/>
    </xf>
    <xf numFmtId="61" fontId="3" fillId="0" borderId="9" xfId="0" applyNumberFormat="1" applyFont="1" applyBorder="1" applyAlignment="1">
      <alignment horizontal="left" vertical="center"/>
    </xf>
    <xf numFmtId="61" fontId="4" fillId="0" borderId="0" xfId="0" applyNumberFormat="1" applyFont="1"/>
    <xf numFmtId="61" fontId="3" fillId="0" borderId="9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textRotation="90"/>
    </xf>
    <xf numFmtId="0" fontId="10" fillId="0" borderId="0" xfId="1" applyFont="1"/>
    <xf numFmtId="0" fontId="3" fillId="0" borderId="12" xfId="1" applyFont="1" applyBorder="1" applyAlignment="1">
      <alignment vertical="top"/>
    </xf>
    <xf numFmtId="0" fontId="3" fillId="0" borderId="1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187" fontId="5" fillId="0" borderId="0" xfId="2" applyNumberFormat="1" applyFont="1"/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187" fontId="5" fillId="0" borderId="2" xfId="2" applyNumberFormat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187" fontId="3" fillId="0" borderId="2" xfId="2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87" fontId="3" fillId="0" borderId="6" xfId="2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187" fontId="5" fillId="0" borderId="0" xfId="2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top"/>
    </xf>
    <xf numFmtId="0" fontId="3" fillId="0" borderId="12" xfId="1" applyFont="1" applyBorder="1" applyAlignment="1">
      <alignment vertical="top" wrapText="1"/>
    </xf>
    <xf numFmtId="0" fontId="5" fillId="0" borderId="4" xfId="1" applyFont="1" applyBorder="1" applyAlignment="1">
      <alignment vertical="center" wrapText="1"/>
    </xf>
    <xf numFmtId="187" fontId="5" fillId="0" borderId="3" xfId="2" applyNumberFormat="1" applyFont="1" applyBorder="1" applyAlignment="1">
      <alignment horizontal="center" vertical="center"/>
    </xf>
    <xf numFmtId="0" fontId="5" fillId="0" borderId="3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0" fontId="5" fillId="0" borderId="2" xfId="2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NumberFormat="1" applyFont="1" applyAlignment="1">
      <alignment horizontal="center"/>
    </xf>
    <xf numFmtId="2" fontId="5" fillId="0" borderId="3" xfId="2" applyNumberFormat="1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  <xf numFmtId="187" fontId="5" fillId="0" borderId="3" xfId="3" applyNumberFormat="1" applyFont="1" applyBorder="1" applyAlignment="1">
      <alignment horizontal="center" vertical="center"/>
    </xf>
    <xf numFmtId="187" fontId="5" fillId="0" borderId="3" xfId="3" applyNumberFormat="1" applyFont="1" applyBorder="1" applyAlignment="1">
      <alignment vertical="center"/>
    </xf>
    <xf numFmtId="187" fontId="3" fillId="0" borderId="1" xfId="3" applyNumberFormat="1" applyFont="1" applyBorder="1" applyAlignment="1">
      <alignment vertical="center"/>
    </xf>
    <xf numFmtId="43" fontId="5" fillId="0" borderId="3" xfId="1" applyNumberFormat="1" applyFont="1" applyBorder="1" applyAlignment="1">
      <alignment horizontal="right" vertical="center"/>
    </xf>
    <xf numFmtId="43" fontId="3" fillId="0" borderId="1" xfId="1" applyNumberFormat="1" applyFont="1" applyBorder="1" applyAlignment="1">
      <alignment horizontal="right" vertical="center"/>
    </xf>
    <xf numFmtId="1" fontId="3" fillId="0" borderId="1" xfId="2" applyNumberFormat="1" applyFont="1" applyBorder="1" applyAlignment="1">
      <alignment horizontal="center" vertical="center"/>
    </xf>
    <xf numFmtId="187" fontId="3" fillId="0" borderId="1" xfId="2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top" wrapText="1"/>
    </xf>
    <xf numFmtId="187" fontId="3" fillId="0" borderId="1" xfId="1" applyNumberFormat="1" applyFont="1" applyBorder="1" applyAlignment="1">
      <alignment horizontal="right" vertical="center"/>
    </xf>
    <xf numFmtId="43" fontId="5" fillId="0" borderId="3" xfId="1" applyNumberFormat="1" applyFont="1" applyBorder="1" applyAlignment="1">
      <alignment horizontal="center" vertical="center"/>
    </xf>
    <xf numFmtId="43" fontId="5" fillId="0" borderId="3" xfId="2" applyNumberFormat="1" applyFont="1" applyBorder="1" applyAlignment="1">
      <alignment horizontal="center" vertical="center"/>
    </xf>
    <xf numFmtId="2" fontId="5" fillId="0" borderId="3" xfId="3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3" applyNumberFormat="1" applyFont="1" applyBorder="1" applyAlignment="1">
      <alignment horizontal="center" vertical="center"/>
    </xf>
    <xf numFmtId="59" fontId="1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61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textRotation="90"/>
    </xf>
    <xf numFmtId="5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/>
    <xf numFmtId="61" fontId="3" fillId="0" borderId="9" xfId="0" applyNumberFormat="1" applyFont="1" applyFill="1" applyBorder="1" applyAlignment="1">
      <alignment horizontal="right" vertical="center"/>
    </xf>
    <xf numFmtId="61" fontId="3" fillId="0" borderId="9" xfId="0" applyNumberFormat="1" applyFont="1" applyFill="1" applyBorder="1" applyAlignment="1">
      <alignment horizontal="center" vertical="center"/>
    </xf>
    <xf numFmtId="61" fontId="3" fillId="0" borderId="9" xfId="0" applyNumberFormat="1" applyFont="1" applyFill="1" applyBorder="1" applyAlignment="1">
      <alignment horizontal="left" vertical="center"/>
    </xf>
    <xf numFmtId="0" fontId="4" fillId="0" borderId="9" xfId="0" applyFont="1" applyFill="1" applyBorder="1"/>
    <xf numFmtId="0" fontId="4" fillId="0" borderId="8" xfId="0" applyFont="1" applyFill="1" applyBorder="1"/>
    <xf numFmtId="61" fontId="4" fillId="0" borderId="0" xfId="0" applyNumberFormat="1" applyFont="1" applyFill="1"/>
    <xf numFmtId="61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/>
    <xf numFmtId="0" fontId="5" fillId="0" borderId="2" xfId="0" applyFont="1" applyFill="1" applyBorder="1"/>
    <xf numFmtId="0" fontId="5" fillId="0" borderId="0" xfId="0" applyFont="1" applyFill="1" applyBorder="1"/>
    <xf numFmtId="0" fontId="3" fillId="0" borderId="2" xfId="0" applyFont="1" applyFill="1" applyBorder="1" applyAlignment="1">
      <alignment vertical="center" textRotation="90"/>
    </xf>
    <xf numFmtId="5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61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87" fontId="4" fillId="0" borderId="1" xfId="3" applyNumberFormat="1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61" fontId="5" fillId="0" borderId="1" xfId="0" applyNumberFormat="1" applyFont="1" applyBorder="1" applyAlignment="1">
      <alignment horizontal="center" vertical="top"/>
    </xf>
    <xf numFmtId="59" fontId="5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4" xfId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59" fontId="3" fillId="0" borderId="7" xfId="0" applyNumberFormat="1" applyFont="1" applyBorder="1" applyAlignment="1">
      <alignment horizontal="right" vertical="center"/>
    </xf>
    <xf numFmtId="59" fontId="3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59" fontId="3" fillId="0" borderId="7" xfId="0" applyNumberFormat="1" applyFont="1" applyFill="1" applyBorder="1" applyAlignment="1">
      <alignment horizontal="right" vertical="center"/>
    </xf>
    <xf numFmtId="59" fontId="3" fillId="0" borderId="9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59" fontId="3" fillId="0" borderId="7" xfId="0" applyNumberFormat="1" applyFont="1" applyFill="1" applyBorder="1" applyAlignment="1">
      <alignment horizontal="center" vertical="center"/>
    </xf>
    <xf numFmtId="59" fontId="3" fillId="0" borderId="9" xfId="0" applyNumberFormat="1" applyFont="1" applyFill="1" applyBorder="1" applyAlignment="1">
      <alignment horizontal="center" vertical="center"/>
    </xf>
    <xf numFmtId="59" fontId="3" fillId="0" borderId="8" xfId="0" applyNumberFormat="1" applyFont="1" applyFill="1" applyBorder="1" applyAlignment="1">
      <alignment horizontal="center" vertical="center"/>
    </xf>
  </cellXfs>
  <cellStyles count="4">
    <cellStyle name="เครื่องหมายจุลภาค" xfId="3" builtin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7</xdr:row>
      <xdr:rowOff>400050</xdr:rowOff>
    </xdr:from>
    <xdr:to>
      <xdr:col>17</xdr:col>
      <xdr:colOff>161925</xdr:colOff>
      <xdr:row>7</xdr:row>
      <xdr:rowOff>401638</xdr:rowOff>
    </xdr:to>
    <xdr:cxnSp macro="">
      <xdr:nvCxnSpPr>
        <xdr:cNvPr id="2" name="ลูกศรเชื่อมต่อแบบตรง 1"/>
        <xdr:cNvCxnSpPr/>
      </xdr:nvCxnSpPr>
      <xdr:spPr>
        <a:xfrm>
          <a:off x="6781800" y="2324100"/>
          <a:ext cx="32956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8</xdr:row>
      <xdr:rowOff>400050</xdr:rowOff>
    </xdr:from>
    <xdr:to>
      <xdr:col>17</xdr:col>
      <xdr:colOff>161925</xdr:colOff>
      <xdr:row>8</xdr:row>
      <xdr:rowOff>401638</xdr:rowOff>
    </xdr:to>
    <xdr:cxnSp macro="">
      <xdr:nvCxnSpPr>
        <xdr:cNvPr id="8" name="ลูกศรเชื่อมต่อแบบตรง 7"/>
        <xdr:cNvCxnSpPr/>
      </xdr:nvCxnSpPr>
      <xdr:spPr>
        <a:xfrm>
          <a:off x="6781800" y="2324100"/>
          <a:ext cx="32956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9</xdr:row>
      <xdr:rowOff>400050</xdr:rowOff>
    </xdr:from>
    <xdr:to>
      <xdr:col>17</xdr:col>
      <xdr:colOff>161925</xdr:colOff>
      <xdr:row>9</xdr:row>
      <xdr:rowOff>401638</xdr:rowOff>
    </xdr:to>
    <xdr:cxnSp macro="">
      <xdr:nvCxnSpPr>
        <xdr:cNvPr id="9" name="ลูกศรเชื่อมต่อแบบตรง 8"/>
        <xdr:cNvCxnSpPr/>
      </xdr:nvCxnSpPr>
      <xdr:spPr>
        <a:xfrm>
          <a:off x="6781800" y="6057900"/>
          <a:ext cx="32956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10</xdr:row>
      <xdr:rowOff>400050</xdr:rowOff>
    </xdr:from>
    <xdr:to>
      <xdr:col>17</xdr:col>
      <xdr:colOff>161925</xdr:colOff>
      <xdr:row>10</xdr:row>
      <xdr:rowOff>401638</xdr:rowOff>
    </xdr:to>
    <xdr:cxnSp macro="">
      <xdr:nvCxnSpPr>
        <xdr:cNvPr id="10" name="ลูกศรเชื่อมต่อแบบตรง 9"/>
        <xdr:cNvCxnSpPr/>
      </xdr:nvCxnSpPr>
      <xdr:spPr>
        <a:xfrm>
          <a:off x="6781800" y="7800975"/>
          <a:ext cx="32956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11</xdr:row>
      <xdr:rowOff>400050</xdr:rowOff>
    </xdr:from>
    <xdr:to>
      <xdr:col>9</xdr:col>
      <xdr:colOff>19050</xdr:colOff>
      <xdr:row>11</xdr:row>
      <xdr:rowOff>400050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81800" y="11477625"/>
          <a:ext cx="79057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7</xdr:row>
      <xdr:rowOff>95250</xdr:rowOff>
    </xdr:from>
    <xdr:to>
      <xdr:col>16</xdr:col>
      <xdr:colOff>285750</xdr:colOff>
      <xdr:row>7</xdr:row>
      <xdr:rowOff>95250</xdr:rowOff>
    </xdr:to>
    <xdr:cxnSp macro="">
      <xdr:nvCxnSpPr>
        <xdr:cNvPr id="2" name="ลูกศรเชื่อมต่อแบบตรง 1"/>
        <xdr:cNvCxnSpPr/>
      </xdr:nvCxnSpPr>
      <xdr:spPr>
        <a:xfrm>
          <a:off x="9315450" y="2019300"/>
          <a:ext cx="590550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190500</xdr:rowOff>
    </xdr:from>
    <xdr:to>
      <xdr:col>13</xdr:col>
      <xdr:colOff>285750</xdr:colOff>
      <xdr:row>7</xdr:row>
      <xdr:rowOff>190500</xdr:rowOff>
    </xdr:to>
    <xdr:cxnSp macro="">
      <xdr:nvCxnSpPr>
        <xdr:cNvPr id="4" name="ลูกศรเชื่อมต่อแบบตรง 3"/>
        <xdr:cNvCxnSpPr/>
      </xdr:nvCxnSpPr>
      <xdr:spPr>
        <a:xfrm>
          <a:off x="8153400" y="2114550"/>
          <a:ext cx="86677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8</xdr:row>
      <xdr:rowOff>133350</xdr:rowOff>
    </xdr:from>
    <xdr:to>
      <xdr:col>16</xdr:col>
      <xdr:colOff>9525</xdr:colOff>
      <xdr:row>8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9315450" y="4591050"/>
          <a:ext cx="3143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7</xdr:row>
      <xdr:rowOff>161925</xdr:rowOff>
    </xdr:from>
    <xdr:to>
      <xdr:col>17</xdr:col>
      <xdr:colOff>180975</xdr:colOff>
      <xdr:row>7</xdr:row>
      <xdr:rowOff>163513</xdr:rowOff>
    </xdr:to>
    <xdr:cxnSp macro="">
      <xdr:nvCxnSpPr>
        <xdr:cNvPr id="4" name="ลูกศรเชื่อมต่อแบบตรง 3"/>
        <xdr:cNvCxnSpPr/>
      </xdr:nvCxnSpPr>
      <xdr:spPr>
        <a:xfrm>
          <a:off x="6753225" y="3810000"/>
          <a:ext cx="3343275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9</xdr:row>
      <xdr:rowOff>114300</xdr:rowOff>
    </xdr:from>
    <xdr:to>
      <xdr:col>17</xdr:col>
      <xdr:colOff>238125</xdr:colOff>
      <xdr:row>9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6686550" y="6515100"/>
          <a:ext cx="3467100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8</xdr:row>
      <xdr:rowOff>114300</xdr:rowOff>
    </xdr:from>
    <xdr:to>
      <xdr:col>9</xdr:col>
      <xdr:colOff>285750</xdr:colOff>
      <xdr:row>8</xdr:row>
      <xdr:rowOff>114302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705600" y="3371850"/>
          <a:ext cx="1133475" cy="2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7</xdr:row>
      <xdr:rowOff>295275</xdr:rowOff>
    </xdr:from>
    <xdr:to>
      <xdr:col>17</xdr:col>
      <xdr:colOff>266700</xdr:colOff>
      <xdr:row>7</xdr:row>
      <xdr:rowOff>295275</xdr:rowOff>
    </xdr:to>
    <xdr:cxnSp macro="">
      <xdr:nvCxnSpPr>
        <xdr:cNvPr id="2" name="ลูกศรเชื่อมต่อแบบตรง 1"/>
        <xdr:cNvCxnSpPr/>
      </xdr:nvCxnSpPr>
      <xdr:spPr>
        <a:xfrm>
          <a:off x="6686550" y="2219325"/>
          <a:ext cx="349567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7</xdr:row>
      <xdr:rowOff>314325</xdr:rowOff>
    </xdr:from>
    <xdr:to>
      <xdr:col>17</xdr:col>
      <xdr:colOff>219075</xdr:colOff>
      <xdr:row>7</xdr:row>
      <xdr:rowOff>314327</xdr:rowOff>
    </xdr:to>
    <xdr:cxnSp macro="">
      <xdr:nvCxnSpPr>
        <xdr:cNvPr id="2" name="ลูกศรเชื่อมต่อแบบตรง 1"/>
        <xdr:cNvCxnSpPr/>
      </xdr:nvCxnSpPr>
      <xdr:spPr>
        <a:xfrm>
          <a:off x="6762750" y="2238375"/>
          <a:ext cx="3371850" cy="2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8</xdr:row>
      <xdr:rowOff>314325</xdr:rowOff>
    </xdr:from>
    <xdr:to>
      <xdr:col>17</xdr:col>
      <xdr:colOff>219075</xdr:colOff>
      <xdr:row>8</xdr:row>
      <xdr:rowOff>314327</xdr:rowOff>
    </xdr:to>
    <xdr:cxnSp macro="">
      <xdr:nvCxnSpPr>
        <xdr:cNvPr id="8" name="ลูกศรเชื่อมต่อแบบตรง 7"/>
        <xdr:cNvCxnSpPr/>
      </xdr:nvCxnSpPr>
      <xdr:spPr>
        <a:xfrm>
          <a:off x="6762750" y="2238375"/>
          <a:ext cx="3371850" cy="2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7</xdr:row>
      <xdr:rowOff>314325</xdr:rowOff>
    </xdr:from>
    <xdr:to>
      <xdr:col>17</xdr:col>
      <xdr:colOff>219075</xdr:colOff>
      <xdr:row>7</xdr:row>
      <xdr:rowOff>314327</xdr:rowOff>
    </xdr:to>
    <xdr:cxnSp macro="">
      <xdr:nvCxnSpPr>
        <xdr:cNvPr id="2" name="ลูกศรเชื่อมต่อแบบตรง 1"/>
        <xdr:cNvCxnSpPr/>
      </xdr:nvCxnSpPr>
      <xdr:spPr>
        <a:xfrm>
          <a:off x="6762750" y="2238375"/>
          <a:ext cx="3371850" cy="2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8656</xdr:colOff>
      <xdr:row>4</xdr:row>
      <xdr:rowOff>155862</xdr:rowOff>
    </xdr:from>
    <xdr:to>
      <xdr:col>13</xdr:col>
      <xdr:colOff>3461</xdr:colOff>
      <xdr:row>4</xdr:row>
      <xdr:rowOff>157450</xdr:rowOff>
    </xdr:to>
    <xdr:cxnSp macro="">
      <xdr:nvCxnSpPr>
        <xdr:cNvPr id="3" name="ลูกศรเชื่อมต่อแบบตรง 2"/>
        <xdr:cNvCxnSpPr/>
      </xdr:nvCxnSpPr>
      <xdr:spPr>
        <a:xfrm>
          <a:off x="8156861" y="1359476"/>
          <a:ext cx="5143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161925</xdr:rowOff>
    </xdr:from>
    <xdr:to>
      <xdr:col>13</xdr:col>
      <xdr:colOff>9525</xdr:colOff>
      <xdr:row>4</xdr:row>
      <xdr:rowOff>163513</xdr:rowOff>
    </xdr:to>
    <xdr:cxnSp macro="">
      <xdr:nvCxnSpPr>
        <xdr:cNvPr id="3" name="ลูกศรเชื่อมต่อแบบตรง 2"/>
        <xdr:cNvCxnSpPr/>
      </xdr:nvCxnSpPr>
      <xdr:spPr>
        <a:xfrm>
          <a:off x="8143875" y="1371600"/>
          <a:ext cx="5143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</xdr:row>
      <xdr:rowOff>152400</xdr:rowOff>
    </xdr:from>
    <xdr:to>
      <xdr:col>13</xdr:col>
      <xdr:colOff>0</xdr:colOff>
      <xdr:row>5</xdr:row>
      <xdr:rowOff>153988</xdr:rowOff>
    </xdr:to>
    <xdr:cxnSp macro="">
      <xdr:nvCxnSpPr>
        <xdr:cNvPr id="7" name="ลูกศรเชื่อมต่อแบบตรง 6"/>
        <xdr:cNvCxnSpPr/>
      </xdr:nvCxnSpPr>
      <xdr:spPr>
        <a:xfrm>
          <a:off x="8134350" y="4305300"/>
          <a:ext cx="5143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161925</xdr:rowOff>
    </xdr:from>
    <xdr:to>
      <xdr:col>13</xdr:col>
      <xdr:colOff>0</xdr:colOff>
      <xdr:row>5</xdr:row>
      <xdr:rowOff>163513</xdr:rowOff>
    </xdr:to>
    <xdr:cxnSp macro="">
      <xdr:nvCxnSpPr>
        <xdr:cNvPr id="2" name="ลูกศรเชื่อมต่อแบบตรง 1"/>
        <xdr:cNvCxnSpPr/>
      </xdr:nvCxnSpPr>
      <xdr:spPr>
        <a:xfrm>
          <a:off x="8134350" y="3524250"/>
          <a:ext cx="5143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257176</xdr:colOff>
      <xdr:row>6</xdr:row>
      <xdr:rowOff>140494</xdr:rowOff>
    </xdr:from>
    <xdr:to>
      <xdr:col>12</xdr:col>
      <xdr:colOff>257176</xdr:colOff>
      <xdr:row>6</xdr:row>
      <xdr:rowOff>142082</xdr:rowOff>
    </xdr:to>
    <xdr:cxnSp macro="">
      <xdr:nvCxnSpPr>
        <xdr:cNvPr id="4" name="ลูกศรเชื่อมต่อแบบตรง 3"/>
        <xdr:cNvCxnSpPr/>
      </xdr:nvCxnSpPr>
      <xdr:spPr>
        <a:xfrm>
          <a:off x="8139114" y="11403807"/>
          <a:ext cx="523875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254795</xdr:colOff>
      <xdr:row>7</xdr:row>
      <xdr:rowOff>161926</xdr:rowOff>
    </xdr:from>
    <xdr:to>
      <xdr:col>12</xdr:col>
      <xdr:colOff>254795</xdr:colOff>
      <xdr:row>7</xdr:row>
      <xdr:rowOff>163514</xdr:rowOff>
    </xdr:to>
    <xdr:cxnSp macro="">
      <xdr:nvCxnSpPr>
        <xdr:cNvPr id="5" name="ลูกศรเชื่อมต่อแบบตรง 4"/>
        <xdr:cNvCxnSpPr/>
      </xdr:nvCxnSpPr>
      <xdr:spPr>
        <a:xfrm>
          <a:off x="8136733" y="14366082"/>
          <a:ext cx="523875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252414</xdr:colOff>
      <xdr:row>8</xdr:row>
      <xdr:rowOff>159545</xdr:rowOff>
    </xdr:from>
    <xdr:to>
      <xdr:col>12</xdr:col>
      <xdr:colOff>252414</xdr:colOff>
      <xdr:row>8</xdr:row>
      <xdr:rowOff>161133</xdr:rowOff>
    </xdr:to>
    <xdr:cxnSp macro="">
      <xdr:nvCxnSpPr>
        <xdr:cNvPr id="6" name="ลูกศรเชื่อมต่อแบบตรง 5"/>
        <xdr:cNvCxnSpPr/>
      </xdr:nvCxnSpPr>
      <xdr:spPr>
        <a:xfrm>
          <a:off x="8134352" y="18530889"/>
          <a:ext cx="523875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</xdr:row>
      <xdr:rowOff>57150</xdr:rowOff>
    </xdr:from>
    <xdr:to>
      <xdr:col>13</xdr:col>
      <xdr:colOff>0</xdr:colOff>
      <xdr:row>4</xdr:row>
      <xdr:rowOff>58738</xdr:rowOff>
    </xdr:to>
    <xdr:cxnSp macro="">
      <xdr:nvCxnSpPr>
        <xdr:cNvPr id="7" name="ลูกศรเชื่อมต่อแบบตรง 6"/>
        <xdr:cNvCxnSpPr/>
      </xdr:nvCxnSpPr>
      <xdr:spPr>
        <a:xfrm>
          <a:off x="8134350" y="1266825"/>
          <a:ext cx="5143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241589</xdr:colOff>
      <xdr:row>4</xdr:row>
      <xdr:rowOff>121226</xdr:rowOff>
    </xdr:from>
    <xdr:to>
      <xdr:col>13</xdr:col>
      <xdr:colOff>245919</xdr:colOff>
      <xdr:row>4</xdr:row>
      <xdr:rowOff>122814</xdr:rowOff>
    </xdr:to>
    <xdr:cxnSp macro="">
      <xdr:nvCxnSpPr>
        <xdr:cNvPr id="2" name="ลูกศรเชื่อมต่อแบบตรง 1"/>
        <xdr:cNvCxnSpPr/>
      </xdr:nvCxnSpPr>
      <xdr:spPr>
        <a:xfrm>
          <a:off x="8328314" y="1330901"/>
          <a:ext cx="51868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7</xdr:row>
      <xdr:rowOff>114300</xdr:rowOff>
    </xdr:from>
    <xdr:to>
      <xdr:col>12</xdr:col>
      <xdr:colOff>257175</xdr:colOff>
      <xdr:row>7</xdr:row>
      <xdr:rowOff>115888</xdr:rowOff>
    </xdr:to>
    <xdr:cxnSp macro="">
      <xdr:nvCxnSpPr>
        <xdr:cNvPr id="3" name="ลูกศรเชื่อมต่อแบบตรง 2"/>
        <xdr:cNvCxnSpPr/>
      </xdr:nvCxnSpPr>
      <xdr:spPr>
        <a:xfrm>
          <a:off x="8210550" y="2038350"/>
          <a:ext cx="485775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8</xdr:row>
      <xdr:rowOff>114300</xdr:rowOff>
    </xdr:from>
    <xdr:to>
      <xdr:col>14</xdr:col>
      <xdr:colOff>209550</xdr:colOff>
      <xdr:row>8</xdr:row>
      <xdr:rowOff>115888</xdr:rowOff>
    </xdr:to>
    <xdr:cxnSp macro="">
      <xdr:nvCxnSpPr>
        <xdr:cNvPr id="4" name="ลูกศรเชื่อมต่อแบบตรง 3"/>
        <xdr:cNvCxnSpPr/>
      </xdr:nvCxnSpPr>
      <xdr:spPr>
        <a:xfrm>
          <a:off x="8753475" y="4762500"/>
          <a:ext cx="485775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244475</xdr:colOff>
      <xdr:row>4</xdr:row>
      <xdr:rowOff>76200</xdr:rowOff>
    </xdr:from>
    <xdr:to>
      <xdr:col>12</xdr:col>
      <xdr:colOff>0</xdr:colOff>
      <xdr:row>4</xdr:row>
      <xdr:rowOff>77788</xdr:rowOff>
    </xdr:to>
    <xdr:cxnSp macro="">
      <xdr:nvCxnSpPr>
        <xdr:cNvPr id="5" name="ลูกศรเชื่อมต่อแบบตรง 4"/>
        <xdr:cNvCxnSpPr/>
      </xdr:nvCxnSpPr>
      <xdr:spPr>
        <a:xfrm>
          <a:off x="7826375" y="1285875"/>
          <a:ext cx="5270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244475</xdr:colOff>
      <xdr:row>4</xdr:row>
      <xdr:rowOff>76200</xdr:rowOff>
    </xdr:from>
    <xdr:to>
      <xdr:col>12</xdr:col>
      <xdr:colOff>0</xdr:colOff>
      <xdr:row>4</xdr:row>
      <xdr:rowOff>77788</xdr:rowOff>
    </xdr:to>
    <xdr:cxnSp macro="">
      <xdr:nvCxnSpPr>
        <xdr:cNvPr id="2" name="ลูกศรเชื่อมต่อแบบตรง 1"/>
        <xdr:cNvCxnSpPr/>
      </xdr:nvCxnSpPr>
      <xdr:spPr>
        <a:xfrm>
          <a:off x="7826375" y="1285875"/>
          <a:ext cx="5270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254000</xdr:colOff>
      <xdr:row>5</xdr:row>
      <xdr:rowOff>76200</xdr:rowOff>
    </xdr:from>
    <xdr:to>
      <xdr:col>12</xdr:col>
      <xdr:colOff>9525</xdr:colOff>
      <xdr:row>5</xdr:row>
      <xdr:rowOff>77788</xdr:rowOff>
    </xdr:to>
    <xdr:cxnSp macro="">
      <xdr:nvCxnSpPr>
        <xdr:cNvPr id="3" name="ลูกศรเชื่อมต่อแบบตรง 2"/>
        <xdr:cNvCxnSpPr/>
      </xdr:nvCxnSpPr>
      <xdr:spPr>
        <a:xfrm>
          <a:off x="7835900" y="4248150"/>
          <a:ext cx="5270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234950</xdr:colOff>
      <xdr:row>6</xdr:row>
      <xdr:rowOff>76200</xdr:rowOff>
    </xdr:from>
    <xdr:to>
      <xdr:col>11</xdr:col>
      <xdr:colOff>247650</xdr:colOff>
      <xdr:row>6</xdr:row>
      <xdr:rowOff>77788</xdr:rowOff>
    </xdr:to>
    <xdr:cxnSp macro="">
      <xdr:nvCxnSpPr>
        <xdr:cNvPr id="4" name="ลูกศรเชื่อมต่อแบบตรง 3"/>
        <xdr:cNvCxnSpPr/>
      </xdr:nvCxnSpPr>
      <xdr:spPr>
        <a:xfrm>
          <a:off x="7816850" y="7162800"/>
          <a:ext cx="5270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254000</xdr:colOff>
      <xdr:row>4</xdr:row>
      <xdr:rowOff>76200</xdr:rowOff>
    </xdr:from>
    <xdr:to>
      <xdr:col>12</xdr:col>
      <xdr:colOff>9525</xdr:colOff>
      <xdr:row>4</xdr:row>
      <xdr:rowOff>77788</xdr:rowOff>
    </xdr:to>
    <xdr:cxnSp macro="">
      <xdr:nvCxnSpPr>
        <xdr:cNvPr id="2" name="ลูกศรเชื่อมต่อแบบตรง 1"/>
        <xdr:cNvCxnSpPr/>
      </xdr:nvCxnSpPr>
      <xdr:spPr>
        <a:xfrm>
          <a:off x="7835900" y="1285875"/>
          <a:ext cx="5270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254000</xdr:colOff>
      <xdr:row>5</xdr:row>
      <xdr:rowOff>76200</xdr:rowOff>
    </xdr:from>
    <xdr:to>
      <xdr:col>12</xdr:col>
      <xdr:colOff>9525</xdr:colOff>
      <xdr:row>5</xdr:row>
      <xdr:rowOff>77788</xdr:rowOff>
    </xdr:to>
    <xdr:cxnSp macro="">
      <xdr:nvCxnSpPr>
        <xdr:cNvPr id="3" name="ลูกศรเชื่อมต่อแบบตรง 2"/>
        <xdr:cNvCxnSpPr/>
      </xdr:nvCxnSpPr>
      <xdr:spPr>
        <a:xfrm>
          <a:off x="7835900" y="3695700"/>
          <a:ext cx="52705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7</xdr:row>
      <xdr:rowOff>95250</xdr:rowOff>
    </xdr:from>
    <xdr:to>
      <xdr:col>10</xdr:col>
      <xdr:colOff>9525</xdr:colOff>
      <xdr:row>7</xdr:row>
      <xdr:rowOff>95250</xdr:rowOff>
    </xdr:to>
    <xdr:cxnSp macro="">
      <xdr:nvCxnSpPr>
        <xdr:cNvPr id="6" name="ลูกศรเชื่อมต่อแบบตรง 5"/>
        <xdr:cNvCxnSpPr/>
      </xdr:nvCxnSpPr>
      <xdr:spPr>
        <a:xfrm>
          <a:off x="7543800" y="2019300"/>
          <a:ext cx="3143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7</xdr:row>
      <xdr:rowOff>85725</xdr:rowOff>
    </xdr:from>
    <xdr:to>
      <xdr:col>16</xdr:col>
      <xdr:colOff>9525</xdr:colOff>
      <xdr:row>7</xdr:row>
      <xdr:rowOff>85725</xdr:rowOff>
    </xdr:to>
    <xdr:cxnSp macro="">
      <xdr:nvCxnSpPr>
        <xdr:cNvPr id="8" name="ลูกศรเชื่อมต่อแบบตรง 7"/>
        <xdr:cNvCxnSpPr/>
      </xdr:nvCxnSpPr>
      <xdr:spPr>
        <a:xfrm>
          <a:off x="9315450" y="2009775"/>
          <a:ext cx="3143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285750</xdr:colOff>
      <xdr:row>8</xdr:row>
      <xdr:rowOff>104775</xdr:rowOff>
    </xdr:from>
    <xdr:to>
      <xdr:col>17</xdr:col>
      <xdr:colOff>9525</xdr:colOff>
      <xdr:row>8</xdr:row>
      <xdr:rowOff>104775</xdr:rowOff>
    </xdr:to>
    <xdr:cxnSp macro="">
      <xdr:nvCxnSpPr>
        <xdr:cNvPr id="9" name="ลูกศรเชื่อมต่อแบบตรง 8"/>
        <xdr:cNvCxnSpPr/>
      </xdr:nvCxnSpPr>
      <xdr:spPr>
        <a:xfrm>
          <a:off x="9610725" y="4972050"/>
          <a:ext cx="3143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9</xdr:row>
      <xdr:rowOff>123825</xdr:rowOff>
    </xdr:from>
    <xdr:to>
      <xdr:col>12</xdr:col>
      <xdr:colOff>9525</xdr:colOff>
      <xdr:row>9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8134350" y="7448550"/>
          <a:ext cx="3143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10</xdr:row>
      <xdr:rowOff>85725</xdr:rowOff>
    </xdr:from>
    <xdr:to>
      <xdr:col>10</xdr:col>
      <xdr:colOff>9525</xdr:colOff>
      <xdr:row>10</xdr:row>
      <xdr:rowOff>85725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7543800" y="9896475"/>
          <a:ext cx="3143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11</xdr:row>
      <xdr:rowOff>114300</xdr:rowOff>
    </xdr:from>
    <xdr:to>
      <xdr:col>12</xdr:col>
      <xdr:colOff>266700</xdr:colOff>
      <xdr:row>11</xdr:row>
      <xdr:rowOff>114300</xdr:rowOff>
    </xdr:to>
    <xdr:cxnSp macro="">
      <xdr:nvCxnSpPr>
        <xdr:cNvPr id="12" name="ลูกศรเชื่อมต่อแบบตรง 11"/>
        <xdr:cNvCxnSpPr/>
      </xdr:nvCxnSpPr>
      <xdr:spPr>
        <a:xfrm>
          <a:off x="7886700" y="11649075"/>
          <a:ext cx="8477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13</xdr:row>
      <xdr:rowOff>152400</xdr:rowOff>
    </xdr:from>
    <xdr:to>
      <xdr:col>17</xdr:col>
      <xdr:colOff>200025</xdr:colOff>
      <xdr:row>13</xdr:row>
      <xdr:rowOff>152400</xdr:rowOff>
    </xdr:to>
    <xdr:cxnSp macro="">
      <xdr:nvCxnSpPr>
        <xdr:cNvPr id="13" name="ลูกศรเชื่อมต่อแบบตรง 12"/>
        <xdr:cNvCxnSpPr/>
      </xdr:nvCxnSpPr>
      <xdr:spPr>
        <a:xfrm>
          <a:off x="6762750" y="15821025"/>
          <a:ext cx="338137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12</xdr:row>
      <xdr:rowOff>152400</xdr:rowOff>
    </xdr:from>
    <xdr:to>
      <xdr:col>16</xdr:col>
      <xdr:colOff>9525</xdr:colOff>
      <xdr:row>12</xdr:row>
      <xdr:rowOff>152400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9315450" y="15382875"/>
          <a:ext cx="3143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8</xdr:row>
      <xdr:rowOff>142875</xdr:rowOff>
    </xdr:from>
    <xdr:to>
      <xdr:col>17</xdr:col>
      <xdr:colOff>209550</xdr:colOff>
      <xdr:row>8</xdr:row>
      <xdr:rowOff>142876</xdr:rowOff>
    </xdr:to>
    <xdr:cxnSp macro="">
      <xdr:nvCxnSpPr>
        <xdr:cNvPr id="3" name="ลูกศรเชื่อมต่อแบบตรง 2"/>
        <xdr:cNvCxnSpPr/>
      </xdr:nvCxnSpPr>
      <xdr:spPr>
        <a:xfrm>
          <a:off x="6762750" y="2876550"/>
          <a:ext cx="33623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9</xdr:row>
      <xdr:rowOff>142875</xdr:rowOff>
    </xdr:from>
    <xdr:to>
      <xdr:col>17</xdr:col>
      <xdr:colOff>209550</xdr:colOff>
      <xdr:row>9</xdr:row>
      <xdr:rowOff>142876</xdr:rowOff>
    </xdr:to>
    <xdr:cxnSp macro="">
      <xdr:nvCxnSpPr>
        <xdr:cNvPr id="4" name="ลูกศรเชื่อมต่อแบบตรง 3"/>
        <xdr:cNvCxnSpPr/>
      </xdr:nvCxnSpPr>
      <xdr:spPr>
        <a:xfrm>
          <a:off x="6762750" y="3886200"/>
          <a:ext cx="33623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11</xdr:row>
      <xdr:rowOff>142875</xdr:rowOff>
    </xdr:from>
    <xdr:to>
      <xdr:col>17</xdr:col>
      <xdr:colOff>209550</xdr:colOff>
      <xdr:row>11</xdr:row>
      <xdr:rowOff>142876</xdr:rowOff>
    </xdr:to>
    <xdr:cxnSp macro="">
      <xdr:nvCxnSpPr>
        <xdr:cNvPr id="6" name="ลูกศรเชื่อมต่อแบบตรง 5"/>
        <xdr:cNvCxnSpPr/>
      </xdr:nvCxnSpPr>
      <xdr:spPr>
        <a:xfrm>
          <a:off x="6762750" y="5248275"/>
          <a:ext cx="33623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12</xdr:row>
      <xdr:rowOff>171450</xdr:rowOff>
    </xdr:from>
    <xdr:to>
      <xdr:col>17</xdr:col>
      <xdr:colOff>209550</xdr:colOff>
      <xdr:row>12</xdr:row>
      <xdr:rowOff>171451</xdr:rowOff>
    </xdr:to>
    <xdr:cxnSp macro="">
      <xdr:nvCxnSpPr>
        <xdr:cNvPr id="7" name="ลูกศรเชื่อมต่อแบบตรง 6"/>
        <xdr:cNvCxnSpPr/>
      </xdr:nvCxnSpPr>
      <xdr:spPr>
        <a:xfrm>
          <a:off x="6762750" y="6067425"/>
          <a:ext cx="33623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13</xdr:row>
      <xdr:rowOff>161925</xdr:rowOff>
    </xdr:from>
    <xdr:to>
      <xdr:col>17</xdr:col>
      <xdr:colOff>209550</xdr:colOff>
      <xdr:row>13</xdr:row>
      <xdr:rowOff>161926</xdr:rowOff>
    </xdr:to>
    <xdr:cxnSp macro="">
      <xdr:nvCxnSpPr>
        <xdr:cNvPr id="8" name="ลูกศรเชื่อมต่อแบบตรง 7"/>
        <xdr:cNvCxnSpPr/>
      </xdr:nvCxnSpPr>
      <xdr:spPr>
        <a:xfrm>
          <a:off x="6762750" y="6772275"/>
          <a:ext cx="33623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161925</xdr:rowOff>
    </xdr:from>
    <xdr:to>
      <xdr:col>17</xdr:col>
      <xdr:colOff>209550</xdr:colOff>
      <xdr:row>14</xdr:row>
      <xdr:rowOff>161926</xdr:rowOff>
    </xdr:to>
    <xdr:cxnSp macro="">
      <xdr:nvCxnSpPr>
        <xdr:cNvPr id="9" name="ลูกศรเชื่อมต่อแบบตรง 8"/>
        <xdr:cNvCxnSpPr/>
      </xdr:nvCxnSpPr>
      <xdr:spPr>
        <a:xfrm>
          <a:off x="6762750" y="7572375"/>
          <a:ext cx="33623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15</xdr:row>
      <xdr:rowOff>419100</xdr:rowOff>
    </xdr:from>
    <xdr:to>
      <xdr:col>17</xdr:col>
      <xdr:colOff>209550</xdr:colOff>
      <xdr:row>15</xdr:row>
      <xdr:rowOff>419101</xdr:rowOff>
    </xdr:to>
    <xdr:cxnSp macro="">
      <xdr:nvCxnSpPr>
        <xdr:cNvPr id="10" name="ลูกศรเชื่อมต่อแบบตรง 9"/>
        <xdr:cNvCxnSpPr/>
      </xdr:nvCxnSpPr>
      <xdr:spPr>
        <a:xfrm>
          <a:off x="6762750" y="7267575"/>
          <a:ext cx="33623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17</xdr:row>
      <xdr:rowOff>419100</xdr:rowOff>
    </xdr:from>
    <xdr:to>
      <xdr:col>17</xdr:col>
      <xdr:colOff>200025</xdr:colOff>
      <xdr:row>17</xdr:row>
      <xdr:rowOff>419101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53225" y="15497175"/>
          <a:ext cx="33623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16</xdr:row>
      <xdr:rowOff>419100</xdr:rowOff>
    </xdr:from>
    <xdr:to>
      <xdr:col>17</xdr:col>
      <xdr:colOff>209550</xdr:colOff>
      <xdr:row>16</xdr:row>
      <xdr:rowOff>419101</xdr:rowOff>
    </xdr:to>
    <xdr:cxnSp macro="">
      <xdr:nvCxnSpPr>
        <xdr:cNvPr id="12" name="ลูกศรเชื่อมต่อแบบตรง 11"/>
        <xdr:cNvCxnSpPr/>
      </xdr:nvCxnSpPr>
      <xdr:spPr>
        <a:xfrm>
          <a:off x="6762750" y="10753725"/>
          <a:ext cx="33623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</xdr:row>
      <xdr:rowOff>161925</xdr:rowOff>
    </xdr:from>
    <xdr:to>
      <xdr:col>17</xdr:col>
      <xdr:colOff>238125</xdr:colOff>
      <xdr:row>7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>
          <a:off x="6981825" y="2085975"/>
          <a:ext cx="3171825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7</xdr:row>
      <xdr:rowOff>142875</xdr:rowOff>
    </xdr:from>
    <xdr:to>
      <xdr:col>17</xdr:col>
      <xdr:colOff>200025</xdr:colOff>
      <xdr:row>7</xdr:row>
      <xdr:rowOff>144463</xdr:rowOff>
    </xdr:to>
    <xdr:cxnSp macro="">
      <xdr:nvCxnSpPr>
        <xdr:cNvPr id="2" name="ลูกศรเชื่อมต่อแบบตรง 1"/>
        <xdr:cNvCxnSpPr/>
      </xdr:nvCxnSpPr>
      <xdr:spPr>
        <a:xfrm>
          <a:off x="6762750" y="2066925"/>
          <a:ext cx="335280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276225</xdr:rowOff>
    </xdr:from>
    <xdr:to>
      <xdr:col>8</xdr:col>
      <xdr:colOff>257175</xdr:colOff>
      <xdr:row>8</xdr:row>
      <xdr:rowOff>276225</xdr:rowOff>
    </xdr:to>
    <xdr:cxnSp macro="">
      <xdr:nvCxnSpPr>
        <xdr:cNvPr id="9" name="ลูกศรเชื่อมต่อแบบตรง 8"/>
        <xdr:cNvCxnSpPr/>
      </xdr:nvCxnSpPr>
      <xdr:spPr>
        <a:xfrm>
          <a:off x="7000875" y="7372350"/>
          <a:ext cx="514350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</xdr:colOff>
      <xdr:row>7</xdr:row>
      <xdr:rowOff>31500</xdr:rowOff>
    </xdr:from>
    <xdr:to>
      <xdr:col>13</xdr:col>
      <xdr:colOff>66676</xdr:colOff>
      <xdr:row>7</xdr:row>
      <xdr:rowOff>164606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58051" y="4746375"/>
          <a:ext cx="1543050" cy="1331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7</xdr:row>
      <xdr:rowOff>200025</xdr:rowOff>
    </xdr:from>
    <xdr:to>
      <xdr:col>12</xdr:col>
      <xdr:colOff>285750</xdr:colOff>
      <xdr:row>7</xdr:row>
      <xdr:rowOff>200025</xdr:rowOff>
    </xdr:to>
    <xdr:cxnSp macro="">
      <xdr:nvCxnSpPr>
        <xdr:cNvPr id="3" name="ลูกศรเชื่อมต่อแบบตรง 2"/>
        <xdr:cNvCxnSpPr/>
      </xdr:nvCxnSpPr>
      <xdr:spPr>
        <a:xfrm>
          <a:off x="8172450" y="2124075"/>
          <a:ext cx="552450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8</xdr:row>
      <xdr:rowOff>180975</xdr:rowOff>
    </xdr:from>
    <xdr:to>
      <xdr:col>17</xdr:col>
      <xdr:colOff>180975</xdr:colOff>
      <xdr:row>8</xdr:row>
      <xdr:rowOff>180975</xdr:rowOff>
    </xdr:to>
    <xdr:cxnSp macro="">
      <xdr:nvCxnSpPr>
        <xdr:cNvPr id="5" name="ลูกศรเชื่อมต่อแบบตรง 4"/>
        <xdr:cNvCxnSpPr/>
      </xdr:nvCxnSpPr>
      <xdr:spPr>
        <a:xfrm>
          <a:off x="6772275" y="9020175"/>
          <a:ext cx="33242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9</xdr:row>
      <xdr:rowOff>190500</xdr:rowOff>
    </xdr:from>
    <xdr:to>
      <xdr:col>12</xdr:col>
      <xdr:colOff>9525</xdr:colOff>
      <xdr:row>9</xdr:row>
      <xdr:rowOff>190501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581900" y="7096125"/>
          <a:ext cx="876300" cy="1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11</xdr:row>
      <xdr:rowOff>180975</xdr:rowOff>
    </xdr:from>
    <xdr:to>
      <xdr:col>17</xdr:col>
      <xdr:colOff>180975</xdr:colOff>
      <xdr:row>11</xdr:row>
      <xdr:rowOff>180975</xdr:rowOff>
    </xdr:to>
    <xdr:cxnSp macro="">
      <xdr:nvCxnSpPr>
        <xdr:cNvPr id="8" name="ลูกศรเชื่อมต่อแบบตรง 7"/>
        <xdr:cNvCxnSpPr/>
      </xdr:nvCxnSpPr>
      <xdr:spPr>
        <a:xfrm>
          <a:off x="6772275" y="10458450"/>
          <a:ext cx="33242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10</xdr:row>
      <xdr:rowOff>161925</xdr:rowOff>
    </xdr:from>
    <xdr:to>
      <xdr:col>17</xdr:col>
      <xdr:colOff>171450</xdr:colOff>
      <xdr:row>10</xdr:row>
      <xdr:rowOff>161925</xdr:rowOff>
    </xdr:to>
    <xdr:cxnSp macro="">
      <xdr:nvCxnSpPr>
        <xdr:cNvPr id="6" name="ลูกศรเชื่อมต่อแบบตรง 5"/>
        <xdr:cNvCxnSpPr/>
      </xdr:nvCxnSpPr>
      <xdr:spPr>
        <a:xfrm>
          <a:off x="6772275" y="8658225"/>
          <a:ext cx="3324225" cy="0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7</xdr:row>
      <xdr:rowOff>295275</xdr:rowOff>
    </xdr:from>
    <xdr:to>
      <xdr:col>17</xdr:col>
      <xdr:colOff>190500</xdr:colOff>
      <xdr:row>7</xdr:row>
      <xdr:rowOff>296863</xdr:rowOff>
    </xdr:to>
    <xdr:cxnSp macro="">
      <xdr:nvCxnSpPr>
        <xdr:cNvPr id="3" name="ลูกศรเชื่อมต่อแบบตรง 2"/>
        <xdr:cNvCxnSpPr/>
      </xdr:nvCxnSpPr>
      <xdr:spPr>
        <a:xfrm>
          <a:off x="6781800" y="2219325"/>
          <a:ext cx="3324225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9"/>
  <sheetViews>
    <sheetView topLeftCell="A13" zoomScaleSheetLayoutView="100" workbookViewId="0">
      <selection activeCell="C25" sqref="C25"/>
    </sheetView>
  </sheetViews>
  <sheetFormatPr defaultColWidth="4.125" defaultRowHeight="18.75"/>
  <cols>
    <col min="1" max="1" width="3.375" style="43" customWidth="1"/>
    <col min="2" max="2" width="53.25" style="26" customWidth="1"/>
    <col min="3" max="3" width="12.625" style="27" customWidth="1"/>
    <col min="4" max="4" width="13.875" style="61" customWidth="1"/>
    <col min="5" max="5" width="16.875" style="26" customWidth="1"/>
    <col min="6" max="6" width="14.125" style="28" customWidth="1"/>
    <col min="7" max="7" width="15" style="29" customWidth="1"/>
    <col min="8" max="16384" width="4.125" style="23"/>
  </cols>
  <sheetData>
    <row r="1" spans="1:7" ht="29.25" customHeight="1">
      <c r="A1" s="133" t="s">
        <v>108</v>
      </c>
      <c r="B1" s="133"/>
      <c r="C1" s="35" t="s">
        <v>109</v>
      </c>
      <c r="D1" s="57" t="s">
        <v>110</v>
      </c>
      <c r="E1" s="35" t="s">
        <v>112</v>
      </c>
      <c r="F1" s="34" t="s">
        <v>110</v>
      </c>
      <c r="G1" s="34" t="s">
        <v>8</v>
      </c>
    </row>
    <row r="2" spans="1:7" ht="29.25" customHeight="1">
      <c r="A2" s="133"/>
      <c r="B2" s="133"/>
      <c r="C2" s="37" t="s">
        <v>7</v>
      </c>
      <c r="D2" s="58" t="s">
        <v>111</v>
      </c>
      <c r="E2" s="37" t="s">
        <v>4</v>
      </c>
      <c r="F2" s="36" t="s">
        <v>113</v>
      </c>
      <c r="G2" s="36" t="s">
        <v>114</v>
      </c>
    </row>
    <row r="3" spans="1:7" s="42" customFormat="1" ht="25.5" customHeight="1">
      <c r="A3" s="52">
        <v>1</v>
      </c>
      <c r="B3" s="24" t="s">
        <v>115</v>
      </c>
      <c r="C3" s="33"/>
      <c r="D3" s="59"/>
      <c r="E3" s="30"/>
      <c r="F3" s="31"/>
      <c r="G3" s="32"/>
    </row>
    <row r="4" spans="1:7" s="42" customFormat="1" ht="30" customHeight="1">
      <c r="A4" s="50"/>
      <c r="B4" s="49" t="s">
        <v>24</v>
      </c>
      <c r="C4" s="73">
        <v>0</v>
      </c>
      <c r="D4" s="74">
        <f>(C4*100)/C33</f>
        <v>0</v>
      </c>
      <c r="E4" s="64" t="str">
        <f>'ผด 02 ย1.1'!E9</f>
        <v>-</v>
      </c>
      <c r="F4" s="67" t="s">
        <v>106</v>
      </c>
      <c r="G4" s="55" t="s">
        <v>51</v>
      </c>
    </row>
    <row r="5" spans="1:7" s="42" customFormat="1" ht="30" customHeight="1">
      <c r="A5" s="50"/>
      <c r="B5" s="49" t="s">
        <v>234</v>
      </c>
      <c r="C5" s="73">
        <v>0</v>
      </c>
      <c r="D5" s="74">
        <f>(C5*100)/C34</f>
        <v>0</v>
      </c>
      <c r="E5" s="65" t="str">
        <f>'ผด 02 ย1.2'!E9</f>
        <v>-</v>
      </c>
      <c r="F5" s="67" t="s">
        <v>106</v>
      </c>
      <c r="G5" s="55" t="s">
        <v>51</v>
      </c>
    </row>
    <row r="6" spans="1:7" s="42" customFormat="1" ht="31.5" customHeight="1">
      <c r="A6" s="48"/>
      <c r="B6" s="47" t="s">
        <v>53</v>
      </c>
      <c r="C6" s="66">
        <f t="shared" ref="C6:D6" si="0">SUM(C4:C5)</f>
        <v>0</v>
      </c>
      <c r="D6" s="66">
        <f t="shared" si="0"/>
        <v>0</v>
      </c>
      <c r="E6" s="66">
        <f>SUM(E4:E5)</f>
        <v>0</v>
      </c>
      <c r="F6" s="68">
        <f>SUM(F4:F5)</f>
        <v>0</v>
      </c>
      <c r="G6" s="70"/>
    </row>
    <row r="7" spans="1:7" s="42" customFormat="1" ht="25.5" customHeight="1">
      <c r="A7" s="52">
        <v>2</v>
      </c>
      <c r="B7" s="24" t="s">
        <v>116</v>
      </c>
      <c r="C7" s="45"/>
      <c r="D7" s="56"/>
      <c r="E7" s="65"/>
      <c r="F7" s="46"/>
      <c r="G7" s="55"/>
    </row>
    <row r="8" spans="1:7" s="42" customFormat="1" ht="32.25" customHeight="1">
      <c r="A8" s="50"/>
      <c r="B8" s="49" t="s">
        <v>117</v>
      </c>
      <c r="C8" s="45">
        <v>5</v>
      </c>
      <c r="D8" s="62">
        <f>(C8*100)/C34</f>
        <v>11.627906976744185</v>
      </c>
      <c r="E8" s="65">
        <f>'ผด 02 ย2.1'!E13</f>
        <v>7984000</v>
      </c>
      <c r="F8" s="67">
        <f>(E8*100)/E34</f>
        <v>65.939220952550855</v>
      </c>
      <c r="G8" s="71" t="s">
        <v>75</v>
      </c>
    </row>
    <row r="9" spans="1:7" s="42" customFormat="1" ht="32.25" customHeight="1">
      <c r="A9" s="50"/>
      <c r="B9" s="49" t="s">
        <v>26</v>
      </c>
      <c r="C9" s="45">
        <v>2</v>
      </c>
      <c r="D9" s="62">
        <f>(C9*100)/C34</f>
        <v>4.6511627906976747</v>
      </c>
      <c r="E9" s="65">
        <f>'ผด 02 ย2.2'!E10</f>
        <v>30000</v>
      </c>
      <c r="F9" s="67">
        <f>(E9*100)/E34</f>
        <v>0.24776761379966503</v>
      </c>
      <c r="G9" s="55" t="s">
        <v>75</v>
      </c>
    </row>
    <row r="10" spans="1:7" s="42" customFormat="1" ht="32.25" customHeight="1">
      <c r="A10" s="50"/>
      <c r="B10" s="49" t="s">
        <v>118</v>
      </c>
      <c r="C10" s="45">
        <v>7</v>
      </c>
      <c r="D10" s="62">
        <f>(C10*100)/C34</f>
        <v>16.279069767441861</v>
      </c>
      <c r="E10" s="65">
        <f>'ผด 02 ย2.3'!E15</f>
        <v>483600</v>
      </c>
      <c r="F10" s="67">
        <f>(E10*100)/E34</f>
        <v>3.9940139344506003</v>
      </c>
      <c r="G10" s="55" t="s">
        <v>75</v>
      </c>
    </row>
    <row r="11" spans="1:7" s="42" customFormat="1" ht="32.25" customHeight="1">
      <c r="A11" s="50"/>
      <c r="B11" s="49" t="s">
        <v>84</v>
      </c>
      <c r="C11" s="45">
        <v>9</v>
      </c>
      <c r="D11" s="62">
        <f>(C11*100)/C34</f>
        <v>20.930232558139537</v>
      </c>
      <c r="E11" s="65">
        <f>'ผด 02 ย2.4'!E19</f>
        <v>2405920</v>
      </c>
      <c r="F11" s="67">
        <f>(E11*100)/E34</f>
        <v>19.870301913096334</v>
      </c>
      <c r="G11" s="55" t="s">
        <v>87</v>
      </c>
    </row>
    <row r="12" spans="1:7" s="42" customFormat="1" ht="32.25" customHeight="1">
      <c r="A12" s="50"/>
      <c r="B12" s="49" t="s">
        <v>96</v>
      </c>
      <c r="C12" s="45">
        <v>1</v>
      </c>
      <c r="D12" s="62">
        <f>(C12*100)/C34</f>
        <v>2.3255813953488373</v>
      </c>
      <c r="E12" s="65">
        <f>'ผด 02 ย2.5'!E9</f>
        <v>10000</v>
      </c>
      <c r="F12" s="67">
        <f>(E12*100)/E34</f>
        <v>8.2589204599888333E-2</v>
      </c>
      <c r="G12" s="55" t="s">
        <v>87</v>
      </c>
    </row>
    <row r="13" spans="1:7" s="42" customFormat="1" ht="32.25" customHeight="1">
      <c r="A13" s="50"/>
      <c r="B13" s="49" t="s">
        <v>248</v>
      </c>
      <c r="C13" s="45">
        <v>1</v>
      </c>
      <c r="D13" s="62">
        <f>(C13*100)/C34</f>
        <v>2.3255813953488373</v>
      </c>
      <c r="E13" s="65">
        <f>'ผด 02 ย2.6'!E9</f>
        <v>108000</v>
      </c>
      <c r="F13" s="67">
        <f>(E13*100)/E34</f>
        <v>0.89196340967879406</v>
      </c>
      <c r="G13" s="55" t="s">
        <v>75</v>
      </c>
    </row>
    <row r="14" spans="1:7" s="42" customFormat="1" ht="30" customHeight="1">
      <c r="A14" s="48"/>
      <c r="B14" s="47" t="s">
        <v>53</v>
      </c>
      <c r="C14" s="25">
        <f>SUM(C8:C13)</f>
        <v>25</v>
      </c>
      <c r="D14" s="63">
        <f>SUM(D8:D13)</f>
        <v>58.139534883720927</v>
      </c>
      <c r="E14" s="66">
        <f>SUM(E8:E13)</f>
        <v>11021520</v>
      </c>
      <c r="F14" s="68">
        <f>SUM(F8:F13)</f>
        <v>91.025857028176148</v>
      </c>
      <c r="G14" s="70"/>
    </row>
    <row r="15" spans="1:7" s="42" customFormat="1" ht="38.25" customHeight="1">
      <c r="A15" s="52">
        <v>3</v>
      </c>
      <c r="B15" s="53" t="s">
        <v>119</v>
      </c>
      <c r="C15" s="45"/>
      <c r="D15" s="56"/>
      <c r="E15" s="65"/>
      <c r="F15" s="46"/>
      <c r="G15" s="55"/>
    </row>
    <row r="16" spans="1:7" s="42" customFormat="1" ht="34.5" customHeight="1">
      <c r="A16" s="50"/>
      <c r="B16" s="54" t="s">
        <v>121</v>
      </c>
      <c r="C16" s="45">
        <v>2</v>
      </c>
      <c r="D16" s="62">
        <f>(C16*100)/C34</f>
        <v>4.6511627906976747</v>
      </c>
      <c r="E16" s="65">
        <f>'ผด 02 ย3.1'!E10</f>
        <v>35000</v>
      </c>
      <c r="F16" s="67">
        <f>(E16*100)/E34</f>
        <v>0.28906221609960919</v>
      </c>
      <c r="G16" s="55" t="s">
        <v>75</v>
      </c>
    </row>
    <row r="17" spans="1:7" s="42" customFormat="1" ht="24.75" customHeight="1">
      <c r="A17" s="50"/>
      <c r="B17" s="49" t="s">
        <v>176</v>
      </c>
      <c r="C17" s="45">
        <v>5</v>
      </c>
      <c r="D17" s="62">
        <f>(C17*100)/C34</f>
        <v>11.627906976744185</v>
      </c>
      <c r="E17" s="65">
        <f>'ผด 02 ย3.2'!E13</f>
        <v>90000</v>
      </c>
      <c r="F17" s="67">
        <f>(E17*100)/E34</f>
        <v>0.74330284139899505</v>
      </c>
      <c r="G17" s="55" t="s">
        <v>75</v>
      </c>
    </row>
    <row r="18" spans="1:7" s="42" customFormat="1" ht="26.25" customHeight="1">
      <c r="A18" s="48"/>
      <c r="B18" s="47" t="s">
        <v>53</v>
      </c>
      <c r="C18" s="25">
        <f>SUM(C16:C17)</f>
        <v>7</v>
      </c>
      <c r="D18" s="63">
        <f>SUM(D16:D17)</f>
        <v>16.279069767441861</v>
      </c>
      <c r="E18" s="66">
        <f>SUM(E16:E17)</f>
        <v>125000</v>
      </c>
      <c r="F18" s="68">
        <f>SUM(F16:F17)</f>
        <v>1.0323650574986043</v>
      </c>
      <c r="G18" s="70"/>
    </row>
    <row r="19" spans="1:7" s="42" customFormat="1" ht="30.75" customHeight="1">
      <c r="A19" s="52">
        <v>4</v>
      </c>
      <c r="B19" s="53" t="s">
        <v>122</v>
      </c>
      <c r="C19" s="62" t="s">
        <v>106</v>
      </c>
      <c r="D19" s="62" t="s">
        <v>106</v>
      </c>
      <c r="E19" s="75" t="s">
        <v>106</v>
      </c>
      <c r="F19" s="62" t="s">
        <v>106</v>
      </c>
      <c r="G19" s="56"/>
    </row>
    <row r="20" spans="1:7" s="42" customFormat="1" ht="26.25" customHeight="1">
      <c r="A20" s="48"/>
      <c r="B20" s="47" t="s">
        <v>53</v>
      </c>
      <c r="C20" s="76" t="s">
        <v>106</v>
      </c>
      <c r="D20" s="76" t="s">
        <v>106</v>
      </c>
      <c r="E20" s="77" t="s">
        <v>106</v>
      </c>
      <c r="F20" s="76" t="s">
        <v>106</v>
      </c>
      <c r="G20" s="25"/>
    </row>
    <row r="21" spans="1:7" s="42" customFormat="1" ht="25.5" customHeight="1">
      <c r="A21" s="52">
        <v>5</v>
      </c>
      <c r="B21" s="24" t="s">
        <v>123</v>
      </c>
      <c r="C21" s="45"/>
      <c r="D21" s="56"/>
      <c r="E21" s="65"/>
      <c r="F21" s="46"/>
      <c r="G21" s="55"/>
    </row>
    <row r="22" spans="1:7" s="42" customFormat="1" ht="25.5" customHeight="1">
      <c r="A22" s="50"/>
      <c r="B22" s="49" t="s">
        <v>172</v>
      </c>
      <c r="C22" s="45">
        <v>1</v>
      </c>
      <c r="D22" s="62">
        <f>(C22*100)/C34</f>
        <v>2.3255813953488373</v>
      </c>
      <c r="E22" s="65">
        <f>'ผด 02 ย5.1'!E9</f>
        <v>259200</v>
      </c>
      <c r="F22" s="67">
        <f>(E22*100)/E34</f>
        <v>2.1407121832291058</v>
      </c>
      <c r="G22" s="55" t="s">
        <v>75</v>
      </c>
    </row>
    <row r="23" spans="1:7" s="42" customFormat="1" ht="25.5" customHeight="1">
      <c r="A23" s="50"/>
      <c r="B23" s="126" t="s">
        <v>173</v>
      </c>
      <c r="C23" s="45">
        <v>1</v>
      </c>
      <c r="D23" s="62">
        <f>(C23*100)/C34</f>
        <v>2.3255813953488373</v>
      </c>
      <c r="E23" s="65">
        <f>'ผด 02 ย5.2'!E9</f>
        <v>10000</v>
      </c>
      <c r="F23" s="67">
        <f>(E23*100)/E34</f>
        <v>8.2589204599888333E-2</v>
      </c>
      <c r="G23" s="55"/>
    </row>
    <row r="24" spans="1:7" s="42" customFormat="1" ht="26.25" customHeight="1">
      <c r="A24" s="48"/>
      <c r="B24" s="47" t="s">
        <v>53</v>
      </c>
      <c r="C24" s="25">
        <f>SUM(C22:C23)</f>
        <v>2</v>
      </c>
      <c r="D24" s="63">
        <f>SUM(D22)</f>
        <v>2.3255813953488373</v>
      </c>
      <c r="E24" s="66">
        <f>SUM(E22:E23)</f>
        <v>269200</v>
      </c>
      <c r="F24" s="68">
        <f>SUM(F22)</f>
        <v>2.1407121832291058</v>
      </c>
      <c r="G24" s="70" t="s">
        <v>75</v>
      </c>
    </row>
    <row r="25" spans="1:7" s="42" customFormat="1" ht="39" customHeight="1">
      <c r="A25" s="52">
        <v>6</v>
      </c>
      <c r="B25" s="53" t="s">
        <v>124</v>
      </c>
      <c r="C25" s="45"/>
      <c r="D25" s="56"/>
      <c r="E25" s="65"/>
      <c r="F25" s="46"/>
      <c r="G25" s="55"/>
    </row>
    <row r="26" spans="1:7" s="42" customFormat="1" ht="25.5" customHeight="1">
      <c r="A26" s="50"/>
      <c r="B26" s="49" t="s">
        <v>97</v>
      </c>
      <c r="C26" s="45">
        <v>2</v>
      </c>
      <c r="D26" s="62">
        <f>(C26*100)/C34</f>
        <v>4.6511627906976747</v>
      </c>
      <c r="E26" s="65">
        <f>'ผด 02 ย6.1'!E10</f>
        <v>25000</v>
      </c>
      <c r="F26" s="67">
        <f>(E26*100)/E34</f>
        <v>0.20647301149972086</v>
      </c>
      <c r="G26" s="55" t="s">
        <v>87</v>
      </c>
    </row>
    <row r="27" spans="1:7" s="42" customFormat="1" ht="26.25" customHeight="1">
      <c r="A27" s="48"/>
      <c r="B27" s="47" t="s">
        <v>53</v>
      </c>
      <c r="C27" s="25">
        <f>SUM(C26)</f>
        <v>2</v>
      </c>
      <c r="D27" s="63">
        <f>SUM(D26)</f>
        <v>4.6511627906976747</v>
      </c>
      <c r="E27" s="66">
        <f>SUM(E26)</f>
        <v>25000</v>
      </c>
      <c r="F27" s="68">
        <f>SUM(F26)</f>
        <v>0.20647301149972086</v>
      </c>
      <c r="G27" s="70"/>
    </row>
    <row r="28" spans="1:7" s="42" customFormat="1" ht="39.75" customHeight="1">
      <c r="A28" s="52">
        <v>7</v>
      </c>
      <c r="B28" s="53" t="s">
        <v>125</v>
      </c>
      <c r="C28" s="45"/>
      <c r="D28" s="56"/>
      <c r="E28" s="65"/>
      <c r="F28" s="46"/>
      <c r="G28" s="55"/>
    </row>
    <row r="29" spans="1:7" s="42" customFormat="1" ht="25.5" customHeight="1">
      <c r="A29" s="50"/>
      <c r="B29" s="49" t="s">
        <v>27</v>
      </c>
      <c r="C29" s="45">
        <v>3</v>
      </c>
      <c r="D29" s="62">
        <f>(C29*100)/C34</f>
        <v>6.9767441860465116</v>
      </c>
      <c r="E29" s="65">
        <f>'ผด 02 ย7.1'!E11</f>
        <v>401400</v>
      </c>
      <c r="F29" s="67">
        <f>(E29*100)/E34</f>
        <v>3.3151306726395178</v>
      </c>
      <c r="G29" s="55" t="s">
        <v>75</v>
      </c>
    </row>
    <row r="30" spans="1:7" s="42" customFormat="1" ht="25.5" customHeight="1">
      <c r="A30" s="50"/>
      <c r="B30" s="49" t="s">
        <v>101</v>
      </c>
      <c r="C30" s="45">
        <v>1</v>
      </c>
      <c r="D30" s="62">
        <f>(C30*100)/C34</f>
        <v>2.3255813953488373</v>
      </c>
      <c r="E30" s="65">
        <f>'ผด 02 ย7.2'!E9</f>
        <v>20000</v>
      </c>
      <c r="F30" s="67">
        <f>(E30*100)/E34</f>
        <v>0.16517840919977667</v>
      </c>
      <c r="G30" s="55" t="s">
        <v>75</v>
      </c>
    </row>
    <row r="31" spans="1:7" s="42" customFormat="1" ht="25.5" customHeight="1">
      <c r="A31" s="50"/>
      <c r="B31" s="49" t="s">
        <v>102</v>
      </c>
      <c r="C31" s="45">
        <v>2</v>
      </c>
      <c r="D31" s="62">
        <f>(C31*100)/C34</f>
        <v>4.6511627906976747</v>
      </c>
      <c r="E31" s="65">
        <f>'ผด 02 ย7.3'!E10</f>
        <v>138000</v>
      </c>
      <c r="F31" s="67">
        <f>(E31*100)/E34</f>
        <v>1.139731023478459</v>
      </c>
      <c r="G31" s="55" t="s">
        <v>81</v>
      </c>
    </row>
    <row r="32" spans="1:7" s="42" customFormat="1" ht="25.5" customHeight="1">
      <c r="A32" s="50"/>
      <c r="B32" s="49" t="s">
        <v>103</v>
      </c>
      <c r="C32" s="45">
        <v>1</v>
      </c>
      <c r="D32" s="62">
        <f>(C32*100)/C34</f>
        <v>2.3255813953488373</v>
      </c>
      <c r="E32" s="65">
        <f>'ผด 02 ย7.4'!E9</f>
        <v>108000</v>
      </c>
      <c r="F32" s="67">
        <f>(E32*100)/E34</f>
        <v>0.89196340967879406</v>
      </c>
      <c r="G32" s="55" t="s">
        <v>51</v>
      </c>
    </row>
    <row r="33" spans="1:7" s="42" customFormat="1" ht="31.5" customHeight="1">
      <c r="A33" s="48"/>
      <c r="B33" s="47" t="s">
        <v>53</v>
      </c>
      <c r="C33" s="25">
        <f>SUM(C29:C32)</f>
        <v>7</v>
      </c>
      <c r="D33" s="63">
        <f>SUM(D29:D32)</f>
        <v>16.279069767441861</v>
      </c>
      <c r="E33" s="66">
        <f>SUM(E29:E32)</f>
        <v>667400</v>
      </c>
      <c r="F33" s="68">
        <f>SUM(F29:F32)</f>
        <v>5.5120035149965485</v>
      </c>
      <c r="G33" s="70"/>
    </row>
    <row r="34" spans="1:7" s="42" customFormat="1" ht="31.5" customHeight="1">
      <c r="A34" s="48"/>
      <c r="B34" s="47" t="s">
        <v>107</v>
      </c>
      <c r="C34" s="25">
        <f>SUM(C33,C27,C24,C18,C14,C6)</f>
        <v>43</v>
      </c>
      <c r="D34" s="69">
        <f>SUM(D33,D27,D24,D18,D14,D6)</f>
        <v>97.674418604651166</v>
      </c>
      <c r="E34" s="66">
        <f>SUM(E33,E27,E24,E18,E14,E6)</f>
        <v>12108120</v>
      </c>
      <c r="F34" s="72">
        <f>SUM(F6,F14,F18,F24,F27,F33)</f>
        <v>99.917410795400144</v>
      </c>
      <c r="G34" s="70"/>
    </row>
    <row r="35" spans="1:7" s="42" customFormat="1" ht="25.5" customHeight="1">
      <c r="A35" s="51"/>
      <c r="B35" s="38"/>
      <c r="C35" s="39"/>
      <c r="D35" s="60"/>
      <c r="E35" s="38"/>
      <c r="F35" s="40"/>
      <c r="G35" s="41"/>
    </row>
    <row r="36" spans="1:7" s="42" customFormat="1" ht="25.5" customHeight="1">
      <c r="A36" s="51"/>
      <c r="B36" s="38"/>
      <c r="C36" s="39"/>
      <c r="D36" s="60"/>
      <c r="E36" s="38"/>
      <c r="F36" s="40"/>
      <c r="G36" s="41"/>
    </row>
    <row r="37" spans="1:7" s="42" customFormat="1" ht="25.5" customHeight="1">
      <c r="A37" s="51"/>
      <c r="B37" s="38"/>
      <c r="C37" s="39"/>
      <c r="D37" s="60"/>
      <c r="E37" s="38"/>
      <c r="F37" s="40"/>
      <c r="G37" s="41"/>
    </row>
    <row r="38" spans="1:7" s="42" customFormat="1" ht="25.5" customHeight="1">
      <c r="A38" s="51"/>
      <c r="B38" s="38"/>
      <c r="C38" s="39"/>
      <c r="D38" s="60"/>
      <c r="E38" s="38"/>
      <c r="F38" s="40"/>
      <c r="G38" s="41"/>
    </row>
    <row r="39" spans="1:7" s="42" customFormat="1" ht="25.5" customHeight="1">
      <c r="A39" s="51"/>
      <c r="B39" s="38"/>
      <c r="C39" s="39"/>
      <c r="D39" s="60"/>
      <c r="E39" s="38"/>
      <c r="F39" s="40"/>
      <c r="G39" s="41"/>
    </row>
    <row r="40" spans="1:7" s="42" customFormat="1" ht="25.5" customHeight="1">
      <c r="A40" s="51"/>
      <c r="B40" s="38"/>
      <c r="C40" s="39"/>
      <c r="D40" s="60"/>
      <c r="E40" s="38"/>
      <c r="F40" s="40"/>
      <c r="G40" s="41"/>
    </row>
    <row r="41" spans="1:7" s="42" customFormat="1" ht="25.5" customHeight="1">
      <c r="A41" s="51"/>
      <c r="B41" s="38"/>
      <c r="C41" s="39"/>
      <c r="D41" s="60"/>
      <c r="E41" s="38"/>
      <c r="F41" s="40"/>
      <c r="G41" s="41"/>
    </row>
    <row r="42" spans="1:7" s="42" customFormat="1" ht="25.5" customHeight="1">
      <c r="A42" s="51"/>
      <c r="B42" s="38"/>
      <c r="C42" s="39"/>
      <c r="D42" s="60"/>
      <c r="E42" s="38"/>
      <c r="F42" s="40"/>
      <c r="G42" s="41"/>
    </row>
    <row r="43" spans="1:7" s="42" customFormat="1" ht="25.5" customHeight="1">
      <c r="A43" s="51"/>
      <c r="B43" s="38"/>
      <c r="C43" s="39"/>
      <c r="D43" s="60"/>
      <c r="E43" s="38"/>
      <c r="F43" s="40"/>
      <c r="G43" s="41"/>
    </row>
    <row r="44" spans="1:7" s="42" customFormat="1" ht="25.5" customHeight="1">
      <c r="A44" s="51"/>
      <c r="B44" s="38"/>
      <c r="C44" s="39"/>
      <c r="D44" s="60"/>
      <c r="E44" s="38"/>
      <c r="F44" s="40"/>
      <c r="G44" s="41"/>
    </row>
    <row r="45" spans="1:7" s="42" customFormat="1" ht="25.5" customHeight="1">
      <c r="A45" s="51"/>
      <c r="B45" s="38"/>
      <c r="C45" s="39"/>
      <c r="D45" s="60"/>
      <c r="E45" s="38"/>
      <c r="F45" s="40"/>
      <c r="G45" s="41"/>
    </row>
    <row r="46" spans="1:7" s="42" customFormat="1" ht="25.5" customHeight="1">
      <c r="A46" s="51"/>
      <c r="B46" s="38"/>
      <c r="C46" s="39"/>
      <c r="D46" s="60"/>
      <c r="E46" s="38"/>
      <c r="F46" s="40"/>
      <c r="G46" s="41"/>
    </row>
    <row r="47" spans="1:7" s="42" customFormat="1" ht="25.5" customHeight="1">
      <c r="A47" s="51"/>
      <c r="B47" s="38"/>
      <c r="C47" s="39"/>
      <c r="D47" s="60"/>
      <c r="E47" s="38"/>
      <c r="F47" s="40"/>
      <c r="G47" s="41"/>
    </row>
    <row r="48" spans="1:7" s="42" customFormat="1" ht="25.5" customHeight="1">
      <c r="A48" s="51"/>
      <c r="B48" s="38"/>
      <c r="C48" s="39"/>
      <c r="D48" s="60"/>
      <c r="E48" s="38"/>
      <c r="F48" s="40"/>
      <c r="G48" s="41"/>
    </row>
    <row r="49" spans="1:7" s="42" customFormat="1" ht="25.5" customHeight="1">
      <c r="A49" s="51"/>
      <c r="B49" s="38"/>
      <c r="C49" s="39"/>
      <c r="D49" s="60"/>
      <c r="E49" s="38"/>
      <c r="F49" s="40"/>
      <c r="G49" s="41"/>
    </row>
    <row r="50" spans="1:7" s="42" customFormat="1" ht="25.5" customHeight="1">
      <c r="A50" s="51"/>
      <c r="B50" s="38"/>
      <c r="C50" s="39"/>
      <c r="D50" s="60"/>
      <c r="E50" s="38"/>
      <c r="F50" s="40"/>
      <c r="G50" s="41"/>
    </row>
    <row r="51" spans="1:7" s="42" customFormat="1" ht="25.5" customHeight="1">
      <c r="A51" s="51"/>
      <c r="B51" s="38"/>
      <c r="C51" s="39"/>
      <c r="D51" s="60"/>
      <c r="E51" s="38"/>
      <c r="F51" s="40"/>
      <c r="G51" s="41"/>
    </row>
    <row r="52" spans="1:7" s="42" customFormat="1" ht="25.5" customHeight="1">
      <c r="A52" s="44"/>
      <c r="B52" s="38"/>
      <c r="C52" s="39"/>
      <c r="D52" s="60"/>
      <c r="E52" s="38"/>
      <c r="F52" s="40"/>
      <c r="G52" s="41"/>
    </row>
    <row r="53" spans="1:7" s="42" customFormat="1" ht="25.5" customHeight="1">
      <c r="A53" s="44"/>
      <c r="B53" s="38"/>
      <c r="C53" s="39"/>
      <c r="D53" s="60"/>
      <c r="E53" s="38"/>
      <c r="F53" s="40"/>
      <c r="G53" s="41"/>
    </row>
    <row r="54" spans="1:7" s="42" customFormat="1" ht="25.5" customHeight="1">
      <c r="A54" s="44"/>
      <c r="B54" s="38"/>
      <c r="C54" s="39"/>
      <c r="D54" s="60"/>
      <c r="E54" s="38"/>
      <c r="F54" s="40"/>
      <c r="G54" s="41"/>
    </row>
    <row r="55" spans="1:7" s="42" customFormat="1" ht="25.5" customHeight="1">
      <c r="A55" s="44"/>
      <c r="B55" s="38"/>
      <c r="C55" s="39"/>
      <c r="D55" s="60"/>
      <c r="E55" s="38"/>
      <c r="F55" s="40"/>
      <c r="G55" s="41"/>
    </row>
    <row r="56" spans="1:7" s="42" customFormat="1" ht="25.5" customHeight="1">
      <c r="A56" s="44"/>
      <c r="B56" s="38"/>
      <c r="C56" s="39"/>
      <c r="D56" s="60"/>
      <c r="E56" s="38"/>
      <c r="F56" s="40"/>
      <c r="G56" s="41"/>
    </row>
    <row r="57" spans="1:7" s="42" customFormat="1" ht="25.5" customHeight="1">
      <c r="A57" s="44"/>
      <c r="B57" s="38"/>
      <c r="C57" s="39"/>
      <c r="D57" s="60"/>
      <c r="E57" s="38"/>
      <c r="F57" s="40"/>
      <c r="G57" s="41"/>
    </row>
    <row r="58" spans="1:7" s="42" customFormat="1" ht="25.5" customHeight="1">
      <c r="A58" s="44"/>
      <c r="B58" s="38"/>
      <c r="C58" s="39"/>
      <c r="D58" s="60"/>
      <c r="E58" s="38"/>
      <c r="F58" s="40"/>
      <c r="G58" s="41"/>
    </row>
    <row r="59" spans="1:7" s="42" customFormat="1" ht="25.5" customHeight="1">
      <c r="A59" s="44"/>
      <c r="B59" s="38"/>
      <c r="C59" s="39"/>
      <c r="D59" s="60"/>
      <c r="E59" s="38"/>
      <c r="F59" s="40"/>
      <c r="G59" s="41"/>
    </row>
    <row r="60" spans="1:7" s="42" customFormat="1" ht="25.5" customHeight="1">
      <c r="A60" s="44"/>
      <c r="B60" s="38"/>
      <c r="C60" s="39"/>
      <c r="D60" s="60"/>
      <c r="E60" s="38"/>
      <c r="F60" s="40"/>
      <c r="G60" s="41"/>
    </row>
    <row r="61" spans="1:7" s="42" customFormat="1" ht="25.5" customHeight="1">
      <c r="A61" s="44"/>
      <c r="B61" s="38"/>
      <c r="C61" s="39"/>
      <c r="D61" s="60"/>
      <c r="E61" s="38"/>
      <c r="F61" s="40"/>
      <c r="G61" s="41"/>
    </row>
    <row r="62" spans="1:7" s="42" customFormat="1" ht="25.5" customHeight="1">
      <c r="A62" s="44"/>
      <c r="B62" s="38"/>
      <c r="C62" s="39"/>
      <c r="D62" s="60"/>
      <c r="E62" s="38"/>
      <c r="F62" s="40"/>
      <c r="G62" s="41"/>
    </row>
    <row r="63" spans="1:7" s="42" customFormat="1" ht="25.5" customHeight="1">
      <c r="A63" s="44"/>
      <c r="B63" s="38"/>
      <c r="C63" s="39"/>
      <c r="D63" s="60"/>
      <c r="E63" s="38"/>
      <c r="F63" s="40"/>
      <c r="G63" s="41"/>
    </row>
    <row r="64" spans="1:7" s="42" customFormat="1" ht="25.5" customHeight="1">
      <c r="A64" s="44"/>
      <c r="B64" s="38"/>
      <c r="C64" s="39"/>
      <c r="D64" s="60"/>
      <c r="E64" s="38"/>
      <c r="F64" s="40"/>
      <c r="G64" s="41"/>
    </row>
    <row r="65" spans="1:7" s="42" customFormat="1" ht="25.5" customHeight="1">
      <c r="A65" s="44"/>
      <c r="B65" s="38"/>
      <c r="C65" s="39"/>
      <c r="D65" s="60"/>
      <c r="E65" s="38"/>
      <c r="F65" s="40"/>
      <c r="G65" s="41"/>
    </row>
    <row r="66" spans="1:7" s="42" customFormat="1" ht="25.5" customHeight="1">
      <c r="A66" s="44"/>
      <c r="B66" s="38"/>
      <c r="C66" s="39"/>
      <c r="D66" s="60"/>
      <c r="E66" s="38"/>
      <c r="F66" s="40"/>
      <c r="G66" s="41"/>
    </row>
    <row r="67" spans="1:7" s="42" customFormat="1" ht="25.5" customHeight="1">
      <c r="A67" s="44"/>
      <c r="B67" s="38"/>
      <c r="C67" s="39"/>
      <c r="D67" s="60"/>
      <c r="E67" s="38"/>
      <c r="F67" s="40"/>
      <c r="G67" s="41"/>
    </row>
    <row r="68" spans="1:7" s="42" customFormat="1" ht="25.5" customHeight="1">
      <c r="A68" s="44"/>
      <c r="B68" s="38"/>
      <c r="C68" s="39"/>
      <c r="D68" s="60"/>
      <c r="E68" s="38"/>
      <c r="F68" s="40"/>
      <c r="G68" s="41"/>
    </row>
    <row r="69" spans="1:7" s="42" customFormat="1" ht="25.5" customHeight="1">
      <c r="A69" s="44"/>
      <c r="B69" s="38"/>
      <c r="C69" s="39"/>
      <c r="D69" s="60"/>
      <c r="E69" s="38"/>
      <c r="F69" s="40"/>
      <c r="G69" s="41"/>
    </row>
    <row r="70" spans="1:7" s="42" customFormat="1" ht="25.5" customHeight="1">
      <c r="A70" s="44"/>
      <c r="B70" s="38"/>
      <c r="C70" s="39"/>
      <c r="D70" s="60"/>
      <c r="E70" s="38"/>
      <c r="F70" s="40"/>
      <c r="G70" s="41"/>
    </row>
    <row r="71" spans="1:7" s="42" customFormat="1" ht="25.5" customHeight="1">
      <c r="A71" s="44"/>
      <c r="B71" s="38"/>
      <c r="C71" s="39"/>
      <c r="D71" s="60"/>
      <c r="E71" s="38"/>
      <c r="F71" s="40"/>
      <c r="G71" s="41"/>
    </row>
    <row r="72" spans="1:7" s="42" customFormat="1" ht="25.5" customHeight="1">
      <c r="A72" s="44"/>
      <c r="B72" s="38"/>
      <c r="C72" s="39"/>
      <c r="D72" s="60"/>
      <c r="E72" s="38"/>
      <c r="F72" s="40"/>
      <c r="G72" s="41"/>
    </row>
    <row r="73" spans="1:7" s="42" customFormat="1" ht="25.5" customHeight="1">
      <c r="A73" s="44"/>
      <c r="B73" s="38"/>
      <c r="C73" s="39"/>
      <c r="D73" s="60"/>
      <c r="E73" s="38"/>
      <c r="F73" s="40"/>
      <c r="G73" s="41"/>
    </row>
    <row r="74" spans="1:7" s="42" customFormat="1" ht="25.5" customHeight="1">
      <c r="A74" s="44"/>
      <c r="B74" s="38"/>
      <c r="C74" s="39"/>
      <c r="D74" s="60"/>
      <c r="E74" s="38"/>
      <c r="F74" s="40"/>
      <c r="G74" s="41"/>
    </row>
    <row r="75" spans="1:7" s="42" customFormat="1" ht="25.5" customHeight="1">
      <c r="A75" s="44"/>
      <c r="B75" s="38"/>
      <c r="C75" s="39"/>
      <c r="D75" s="60"/>
      <c r="E75" s="38"/>
      <c r="F75" s="40"/>
      <c r="G75" s="41"/>
    </row>
    <row r="76" spans="1:7" s="42" customFormat="1" ht="25.5" customHeight="1">
      <c r="A76" s="44"/>
      <c r="B76" s="38"/>
      <c r="C76" s="39"/>
      <c r="D76" s="60"/>
      <c r="E76" s="38"/>
      <c r="F76" s="40"/>
      <c r="G76" s="41"/>
    </row>
    <row r="77" spans="1:7" s="42" customFormat="1" ht="25.5" customHeight="1">
      <c r="A77" s="44"/>
      <c r="B77" s="38"/>
      <c r="C77" s="39"/>
      <c r="D77" s="60"/>
      <c r="E77" s="38"/>
      <c r="F77" s="40"/>
      <c r="G77" s="41"/>
    </row>
    <row r="78" spans="1:7" s="42" customFormat="1" ht="25.5" customHeight="1">
      <c r="A78" s="44"/>
      <c r="B78" s="38"/>
      <c r="C78" s="39"/>
      <c r="D78" s="60"/>
      <c r="E78" s="38"/>
      <c r="F78" s="40"/>
      <c r="G78" s="41"/>
    </row>
    <row r="79" spans="1:7" s="42" customFormat="1" ht="25.5" customHeight="1">
      <c r="A79" s="44"/>
      <c r="B79" s="38"/>
      <c r="C79" s="39"/>
      <c r="D79" s="60"/>
      <c r="E79" s="38"/>
      <c r="F79" s="40"/>
      <c r="G79" s="41"/>
    </row>
    <row r="80" spans="1:7" s="42" customFormat="1" ht="25.5" customHeight="1">
      <c r="A80" s="44"/>
      <c r="B80" s="38"/>
      <c r="C80" s="39"/>
      <c r="D80" s="60"/>
      <c r="E80" s="38"/>
      <c r="F80" s="40"/>
      <c r="G80" s="41"/>
    </row>
    <row r="81" spans="1:7" s="42" customFormat="1" ht="25.5" customHeight="1">
      <c r="A81" s="44"/>
      <c r="B81" s="38"/>
      <c r="C81" s="39"/>
      <c r="D81" s="60"/>
      <c r="E81" s="38"/>
      <c r="F81" s="40"/>
      <c r="G81" s="41"/>
    </row>
    <row r="82" spans="1:7" s="42" customFormat="1" ht="25.5" customHeight="1">
      <c r="A82" s="44"/>
      <c r="B82" s="38"/>
      <c r="C82" s="39"/>
      <c r="D82" s="60"/>
      <c r="E82" s="38"/>
      <c r="F82" s="40"/>
      <c r="G82" s="41"/>
    </row>
    <row r="83" spans="1:7" s="42" customFormat="1" ht="25.5" customHeight="1">
      <c r="A83" s="44"/>
      <c r="B83" s="38"/>
      <c r="C83" s="39"/>
      <c r="D83" s="60"/>
      <c r="E83" s="38"/>
      <c r="F83" s="40"/>
      <c r="G83" s="41"/>
    </row>
    <row r="84" spans="1:7" s="42" customFormat="1" ht="25.5" customHeight="1">
      <c r="A84" s="44"/>
      <c r="B84" s="38"/>
      <c r="C84" s="39"/>
      <c r="D84" s="60"/>
      <c r="E84" s="38"/>
      <c r="F84" s="40"/>
      <c r="G84" s="41"/>
    </row>
    <row r="85" spans="1:7" s="42" customFormat="1" ht="25.5" customHeight="1">
      <c r="A85" s="44"/>
      <c r="B85" s="38"/>
      <c r="C85" s="39"/>
      <c r="D85" s="60"/>
      <c r="E85" s="38"/>
      <c r="F85" s="40"/>
      <c r="G85" s="41"/>
    </row>
    <row r="86" spans="1:7" s="42" customFormat="1" ht="25.5" customHeight="1">
      <c r="A86" s="44"/>
      <c r="B86" s="38"/>
      <c r="C86" s="39"/>
      <c r="D86" s="60"/>
      <c r="E86" s="38"/>
      <c r="F86" s="40"/>
      <c r="G86" s="41"/>
    </row>
    <row r="87" spans="1:7" s="42" customFormat="1" ht="25.5" customHeight="1">
      <c r="A87" s="44"/>
      <c r="B87" s="38"/>
      <c r="C87" s="39"/>
      <c r="D87" s="60"/>
      <c r="E87" s="38"/>
      <c r="F87" s="40"/>
      <c r="G87" s="41"/>
    </row>
    <row r="88" spans="1:7" s="42" customFormat="1" ht="25.5" customHeight="1">
      <c r="A88" s="44"/>
      <c r="B88" s="38"/>
      <c r="C88" s="39"/>
      <c r="D88" s="60"/>
      <c r="E88" s="38"/>
      <c r="F88" s="40"/>
      <c r="G88" s="41"/>
    </row>
    <row r="89" spans="1:7" s="42" customFormat="1" ht="25.5" customHeight="1">
      <c r="A89" s="44"/>
      <c r="B89" s="38"/>
      <c r="C89" s="39"/>
      <c r="D89" s="60"/>
      <c r="E89" s="38"/>
      <c r="F89" s="40"/>
      <c r="G89" s="41"/>
    </row>
    <row r="90" spans="1:7" s="42" customFormat="1" ht="25.5" customHeight="1">
      <c r="A90" s="44"/>
      <c r="B90" s="38"/>
      <c r="C90" s="39"/>
      <c r="D90" s="60"/>
      <c r="E90" s="38"/>
      <c r="F90" s="40"/>
      <c r="G90" s="41"/>
    </row>
    <row r="91" spans="1:7" s="42" customFormat="1" ht="25.5" customHeight="1">
      <c r="A91" s="44"/>
      <c r="B91" s="38"/>
      <c r="C91" s="39"/>
      <c r="D91" s="60"/>
      <c r="E91" s="38"/>
      <c r="F91" s="40"/>
      <c r="G91" s="41"/>
    </row>
    <row r="92" spans="1:7" s="42" customFormat="1" ht="25.5" customHeight="1">
      <c r="A92" s="44"/>
      <c r="B92" s="38"/>
      <c r="C92" s="39"/>
      <c r="D92" s="60"/>
      <c r="E92" s="38"/>
      <c r="F92" s="40"/>
      <c r="G92" s="41"/>
    </row>
    <row r="93" spans="1:7" s="42" customFormat="1" ht="25.5" customHeight="1">
      <c r="A93" s="44"/>
      <c r="B93" s="38"/>
      <c r="C93" s="39"/>
      <c r="D93" s="60"/>
      <c r="E93" s="38"/>
      <c r="F93" s="40"/>
      <c r="G93" s="41"/>
    </row>
    <row r="94" spans="1:7" s="42" customFormat="1" ht="25.5" customHeight="1">
      <c r="A94" s="44"/>
      <c r="B94" s="38"/>
      <c r="C94" s="39"/>
      <c r="D94" s="60"/>
      <c r="E94" s="38"/>
      <c r="F94" s="40"/>
      <c r="G94" s="41"/>
    </row>
    <row r="95" spans="1:7" s="42" customFormat="1" ht="25.5" customHeight="1">
      <c r="A95" s="44"/>
      <c r="B95" s="38"/>
      <c r="C95" s="39"/>
      <c r="D95" s="60"/>
      <c r="E95" s="38"/>
      <c r="F95" s="40"/>
      <c r="G95" s="41"/>
    </row>
    <row r="96" spans="1:7" s="42" customFormat="1" ht="25.5" customHeight="1">
      <c r="A96" s="44"/>
      <c r="B96" s="38"/>
      <c r="C96" s="39"/>
      <c r="D96" s="60"/>
      <c r="E96" s="38"/>
      <c r="F96" s="40"/>
      <c r="G96" s="41"/>
    </row>
    <row r="97" spans="1:7" s="42" customFormat="1" ht="25.5" customHeight="1">
      <c r="A97" s="44"/>
      <c r="B97" s="38"/>
      <c r="C97" s="39"/>
      <c r="D97" s="60"/>
      <c r="E97" s="38"/>
      <c r="F97" s="40"/>
      <c r="G97" s="41"/>
    </row>
    <row r="98" spans="1:7" s="42" customFormat="1" ht="25.5" customHeight="1">
      <c r="A98" s="44"/>
      <c r="B98" s="38"/>
      <c r="C98" s="39"/>
      <c r="D98" s="60"/>
      <c r="E98" s="38"/>
      <c r="F98" s="40"/>
      <c r="G98" s="41"/>
    </row>
    <row r="99" spans="1:7" s="42" customFormat="1" ht="25.5" customHeight="1">
      <c r="A99" s="44"/>
      <c r="B99" s="38"/>
      <c r="C99" s="39"/>
      <c r="D99" s="60"/>
      <c r="E99" s="38"/>
      <c r="F99" s="40"/>
      <c r="G99" s="41"/>
    </row>
    <row r="100" spans="1:7" s="42" customFormat="1" ht="25.5" customHeight="1">
      <c r="A100" s="44"/>
      <c r="B100" s="38"/>
      <c r="C100" s="39"/>
      <c r="D100" s="60"/>
      <c r="E100" s="38"/>
      <c r="F100" s="40"/>
      <c r="G100" s="41"/>
    </row>
    <row r="101" spans="1:7" s="42" customFormat="1" ht="25.5" customHeight="1">
      <c r="A101" s="44"/>
      <c r="B101" s="38"/>
      <c r="C101" s="39"/>
      <c r="D101" s="60"/>
      <c r="E101" s="38"/>
      <c r="F101" s="40"/>
      <c r="G101" s="41"/>
    </row>
    <row r="102" spans="1:7" s="42" customFormat="1" ht="25.5" customHeight="1">
      <c r="A102" s="44"/>
      <c r="B102" s="38"/>
      <c r="C102" s="39"/>
      <c r="D102" s="60"/>
      <c r="E102" s="38"/>
      <c r="F102" s="40"/>
      <c r="G102" s="41"/>
    </row>
    <row r="103" spans="1:7" s="42" customFormat="1" ht="25.5" customHeight="1">
      <c r="A103" s="44"/>
      <c r="B103" s="38"/>
      <c r="C103" s="39"/>
      <c r="D103" s="60"/>
      <c r="E103" s="38"/>
      <c r="F103" s="40"/>
      <c r="G103" s="41"/>
    </row>
    <row r="104" spans="1:7" ht="25.5" customHeight="1"/>
    <row r="105" spans="1:7" ht="25.5" customHeight="1"/>
    <row r="106" spans="1:7" ht="25.5" customHeight="1"/>
    <row r="107" spans="1:7" ht="25.5" customHeight="1"/>
    <row r="108" spans="1:7" ht="25.5" customHeight="1"/>
    <row r="109" spans="1:7" ht="25.5" customHeight="1"/>
    <row r="110" spans="1:7" ht="25.5" customHeight="1"/>
    <row r="111" spans="1:7" ht="25.5" customHeight="1"/>
    <row r="112" spans="1:7" ht="25.5" customHeight="1"/>
    <row r="113" ht="25.5" customHeight="1"/>
    <row r="114" ht="25.5" customHeight="1"/>
    <row r="115" ht="25.5" customHeight="1"/>
    <row r="116" ht="25.5" customHeight="1"/>
    <row r="117" ht="25.5" customHeight="1"/>
    <row r="118" ht="25.5" customHeight="1"/>
    <row r="119" ht="25.5" customHeight="1"/>
    <row r="120" ht="25.5" customHeight="1"/>
    <row r="121" ht="25.5" customHeight="1"/>
    <row r="122" ht="25.5" customHeight="1"/>
    <row r="123" ht="25.5" customHeight="1"/>
    <row r="124" ht="25.5" customHeight="1"/>
    <row r="125" ht="25.5" customHeight="1"/>
    <row r="126" ht="25.5" customHeight="1"/>
    <row r="127" ht="25.5" customHeight="1"/>
    <row r="128" ht="25.5" customHeight="1"/>
    <row r="129" ht="25.5" customHeight="1"/>
    <row r="130" ht="25.5" customHeight="1"/>
    <row r="131" ht="25.5" customHeight="1"/>
    <row r="132" ht="25.5" customHeight="1"/>
    <row r="133" ht="25.5" customHeight="1"/>
    <row r="134" ht="25.5" customHeight="1"/>
    <row r="135" ht="25.5" customHeight="1"/>
    <row r="136" ht="25.5" customHeight="1"/>
    <row r="137" ht="25.5" customHeight="1"/>
    <row r="138" ht="25.5" customHeight="1"/>
    <row r="139" ht="25.5" customHeight="1"/>
    <row r="140" ht="25.5" customHeight="1"/>
    <row r="141" ht="25.5" customHeight="1"/>
    <row r="142" ht="25.5" customHeight="1"/>
    <row r="143" ht="25.5" customHeight="1"/>
    <row r="144" ht="25.5" customHeight="1"/>
    <row r="145" ht="25.5" customHeight="1"/>
    <row r="146" ht="25.5" customHeight="1"/>
    <row r="147" ht="25.5" customHeight="1"/>
    <row r="148" ht="25.5" customHeight="1"/>
    <row r="149" ht="25.5" customHeight="1"/>
    <row r="150" ht="25.5" customHeight="1"/>
    <row r="151" ht="25.5" customHeight="1"/>
    <row r="152" ht="25.5" customHeight="1"/>
    <row r="153" ht="25.5" customHeight="1"/>
    <row r="154" ht="25.5" customHeight="1"/>
    <row r="155" ht="25.5" customHeight="1"/>
    <row r="156" ht="25.5" customHeight="1"/>
    <row r="157" ht="25.5" customHeight="1"/>
    <row r="158" ht="25.5" customHeight="1"/>
    <row r="159" ht="25.5" customHeight="1"/>
    <row r="160" ht="25.5" customHeight="1"/>
    <row r="161" ht="25.5" customHeight="1"/>
    <row r="162" ht="25.5" customHeight="1"/>
    <row r="163" ht="25.5" customHeight="1"/>
    <row r="164" ht="25.5" customHeight="1"/>
    <row r="165" ht="25.5" customHeight="1"/>
    <row r="166" ht="25.5" customHeight="1"/>
    <row r="167" ht="25.5" customHeight="1"/>
    <row r="168" ht="25.5" customHeight="1"/>
    <row r="169" ht="25.5" customHeight="1"/>
    <row r="170" ht="25.5" customHeight="1"/>
    <row r="171" ht="25.5" customHeight="1"/>
    <row r="172" ht="25.5" customHeight="1"/>
    <row r="173" ht="25.5" customHeight="1"/>
    <row r="174" ht="25.5" customHeight="1"/>
    <row r="175" ht="25.5" customHeight="1"/>
    <row r="176" ht="25.5" customHeight="1"/>
    <row r="177" ht="25.5" customHeight="1"/>
    <row r="178" ht="25.5" customHeight="1"/>
    <row r="179" ht="25.5" customHeight="1"/>
    <row r="180" ht="25.5" customHeight="1"/>
    <row r="181" ht="25.5" customHeight="1"/>
    <row r="182" ht="25.5" customHeight="1"/>
    <row r="183" ht="25.5" customHeight="1"/>
    <row r="184" ht="25.5" customHeight="1"/>
    <row r="185" ht="25.5" customHeight="1"/>
    <row r="186" ht="25.5" customHeight="1"/>
    <row r="187" ht="25.5" customHeight="1"/>
    <row r="188" ht="25.5" customHeight="1"/>
    <row r="189" ht="25.5" customHeight="1"/>
    <row r="190" ht="25.5" customHeight="1"/>
    <row r="191" ht="25.5" customHeight="1"/>
    <row r="192" ht="25.5" customHeight="1"/>
    <row r="193" ht="25.5" customHeight="1"/>
    <row r="194" ht="25.5" customHeight="1"/>
    <row r="195" ht="25.5" customHeight="1"/>
    <row r="196" ht="25.5" customHeight="1"/>
    <row r="197" ht="25.5" customHeight="1"/>
    <row r="198" ht="25.5" customHeight="1"/>
    <row r="199" ht="25.5" customHeight="1"/>
    <row r="200" ht="25.5" customHeight="1"/>
    <row r="201" ht="25.5" customHeight="1"/>
    <row r="202" ht="25.5" customHeight="1"/>
    <row r="203" ht="25.5" customHeight="1"/>
    <row r="204" ht="25.5" customHeight="1"/>
    <row r="205" ht="25.5" customHeight="1"/>
    <row r="206" ht="25.5" customHeight="1"/>
    <row r="207" ht="25.5" customHeight="1"/>
    <row r="208" ht="25.5" customHeight="1"/>
    <row r="209" ht="25.5" customHeight="1"/>
    <row r="210" ht="25.5" customHeight="1"/>
    <row r="211" ht="25.5" customHeight="1"/>
    <row r="212" ht="25.5" customHeight="1"/>
    <row r="213" ht="25.5" customHeight="1"/>
    <row r="214" ht="25.5" customHeight="1"/>
    <row r="215" ht="25.5" customHeight="1"/>
    <row r="216" ht="25.5" customHeight="1"/>
    <row r="217" ht="25.5" customHeight="1"/>
    <row r="218" ht="25.5" customHeight="1"/>
    <row r="219" ht="25.5" customHeight="1"/>
    <row r="220" ht="25.5" customHeight="1"/>
    <row r="221" ht="25.5" customHeight="1"/>
    <row r="222" ht="25.5" customHeight="1"/>
    <row r="223" ht="25.5" customHeight="1"/>
    <row r="224" ht="25.5" customHeight="1"/>
    <row r="225" ht="25.5" customHeight="1"/>
    <row r="226" ht="25.5" customHeight="1"/>
    <row r="227" ht="25.5" customHeight="1"/>
    <row r="228" ht="25.5" customHeight="1"/>
    <row r="229" ht="25.5" customHeight="1"/>
    <row r="230" ht="25.5" customHeight="1"/>
    <row r="231" ht="25.5" customHeight="1"/>
    <row r="232" ht="25.5" customHeight="1"/>
    <row r="233" ht="25.5" customHeight="1"/>
    <row r="234" ht="25.5" customHeight="1"/>
    <row r="235" ht="25.5" customHeight="1"/>
    <row r="236" ht="25.5" customHeight="1"/>
    <row r="237" ht="25.5" customHeight="1"/>
    <row r="238" ht="25.5" customHeight="1"/>
    <row r="239" ht="25.5" customHeight="1"/>
    <row r="240" ht="25.5" customHeight="1"/>
    <row r="241" ht="25.5" customHeight="1"/>
    <row r="242" ht="25.5" customHeight="1"/>
    <row r="243" ht="25.5" customHeight="1"/>
    <row r="244" ht="25.5" customHeight="1"/>
    <row r="245" ht="25.5" customHeight="1"/>
    <row r="246" ht="25.5" customHeight="1"/>
    <row r="247" ht="25.5" customHeight="1"/>
    <row r="248" ht="25.5" customHeight="1"/>
    <row r="249" ht="25.5" customHeight="1"/>
    <row r="250" ht="25.5" customHeight="1"/>
    <row r="251" ht="25.5" customHeight="1"/>
    <row r="252" ht="25.5" customHeight="1"/>
    <row r="253" ht="25.5" customHeight="1"/>
    <row r="254" ht="25.5" customHeight="1"/>
    <row r="255" ht="25.5" customHeight="1"/>
    <row r="256" ht="25.5" customHeight="1"/>
    <row r="257" ht="25.5" customHeight="1"/>
    <row r="258" ht="25.5" customHeight="1"/>
    <row r="259" ht="25.5" customHeight="1"/>
    <row r="260" ht="25.5" customHeight="1"/>
    <row r="261" ht="25.5" customHeight="1"/>
    <row r="262" ht="25.5" customHeight="1"/>
    <row r="263" ht="25.5" customHeight="1"/>
    <row r="264" ht="25.5" customHeight="1"/>
    <row r="265" ht="25.5" customHeight="1"/>
    <row r="266" ht="25.5" customHeight="1"/>
    <row r="267" ht="25.5" customHeight="1"/>
    <row r="268" ht="25.5" customHeight="1"/>
    <row r="269" ht="25.5" customHeight="1"/>
    <row r="270" ht="25.5" customHeight="1"/>
    <row r="271" ht="25.5" customHeight="1"/>
    <row r="272" ht="25.5" customHeight="1"/>
    <row r="273" ht="25.5" customHeight="1"/>
    <row r="274" ht="25.5" customHeight="1"/>
    <row r="275" ht="25.5" customHeight="1"/>
    <row r="276" ht="25.5" customHeight="1"/>
    <row r="277" ht="25.5" customHeight="1"/>
    <row r="278" ht="25.5" customHeight="1"/>
    <row r="279" ht="25.5" customHeight="1"/>
    <row r="280" ht="25.5" customHeight="1"/>
    <row r="281" ht="25.5" customHeight="1"/>
    <row r="282" ht="25.5" customHeight="1"/>
    <row r="283" ht="25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</sheetData>
  <mergeCells count="1">
    <mergeCell ref="A1:B2"/>
  </mergeCells>
  <printOptions horizontalCentered="1"/>
  <pageMargins left="0.47244094488188981" right="0.43307086614173229" top="1.5354330708661419" bottom="0.62992125984251968" header="0.55118110236220474" footer="0.31496062992125984"/>
  <pageSetup paperSize="9" firstPageNumber="5" orientation="landscape" useFirstPageNumber="1" r:id="rId1"/>
  <headerFooter>
    <oddHeader>&amp;C&amp;"TH SarabunIT๙,ตัวหนา"&amp;14ส่วนที่ 2 
บัญชีสรุปโครงการ/กิจกรรม/งบประมาณ
แผนการดำเนินงาน  ประจำปีงบประมาณ พ.ศ. ๒๕๖5
องค์การบริหารส่วนตำบลกุดค้าว&amp;R&amp;"TH SarabunIT๙,ตัวหนา"&amp;14แบบ ผด. ๐๑&amp;"TH Baijam,ตัวหนา"&amp;11  &amp;K00+000แบบ ๐๑</oddHeader>
    <oddFooter xml:space="preserve">&amp;C&amp;"TH SarabunIT๙,ธรรมดา"&amp;16&amp;P+0&amp;R&amp;"TH SarabunIT๙,ตัวเอียง"&amp;12องค์การบริหารส่วนตำบลกุดค้าว   อำเภอกุฉินารายณ์   จังหวัดกาฬสินธุ์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selection activeCell="G5" sqref="G5:R6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39" t="s">
        <v>42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8" s="84" customFormat="1" ht="21" customHeight="1">
      <c r="A2" s="139" t="s">
        <v>43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8" s="84" customFormat="1" ht="21" customHeight="1">
      <c r="A3" s="139" t="s">
        <v>44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8" s="84" customFormat="1" ht="21" customHeight="1">
      <c r="A4" s="85" t="s">
        <v>23</v>
      </c>
      <c r="B4" s="86" t="s">
        <v>120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ht="187.5" customHeight="1">
      <c r="A8" s="108">
        <v>1</v>
      </c>
      <c r="B8" s="109" t="s">
        <v>70</v>
      </c>
      <c r="C8" s="109" t="s">
        <v>203</v>
      </c>
      <c r="D8" s="110">
        <v>20000</v>
      </c>
      <c r="E8" s="111" t="s">
        <v>61</v>
      </c>
      <c r="F8" s="111" t="s">
        <v>71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18" ht="230.25" customHeight="1">
      <c r="A9" s="108">
        <v>2</v>
      </c>
      <c r="B9" s="109" t="s">
        <v>72</v>
      </c>
      <c r="C9" s="109" t="s">
        <v>204</v>
      </c>
      <c r="D9" s="110">
        <v>15000</v>
      </c>
      <c r="E9" s="111" t="s">
        <v>61</v>
      </c>
      <c r="F9" s="111" t="s">
        <v>71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 ht="25.5" customHeight="1">
      <c r="A10" s="137" t="s">
        <v>169</v>
      </c>
      <c r="B10" s="138"/>
      <c r="C10" s="138"/>
      <c r="D10" s="96" t="s">
        <v>53</v>
      </c>
      <c r="E10" s="97">
        <f>SUM(D8:D9)</f>
        <v>35000</v>
      </c>
      <c r="F10" s="98" t="s">
        <v>52</v>
      </c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00"/>
    </row>
    <row r="11" spans="1:18" ht="21" customHeight="1">
      <c r="E11" s="101"/>
    </row>
    <row r="13" spans="1:18" ht="21" customHeight="1">
      <c r="E13" s="84"/>
    </row>
  </sheetData>
  <mergeCells count="7">
    <mergeCell ref="A10:C10"/>
    <mergeCell ref="A2:P2"/>
    <mergeCell ref="A1:L1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SarabunIT๙,ธรรมดา"&amp;16&amp;P+28&amp;R&amp;"TH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pane ySplit="7" topLeftCell="A10" activePane="bottomLeft" state="frozen"/>
      <selection pane="bottomLeft" activeCell="S10" sqref="S10"/>
    </sheetView>
  </sheetViews>
  <sheetFormatPr defaultRowHeight="21" customHeight="1"/>
  <cols>
    <col min="1" max="1" width="6.25" style="83" customWidth="1"/>
    <col min="2" max="2" width="14.75" style="83" customWidth="1"/>
    <col min="3" max="3" width="35.25" style="83" customWidth="1"/>
    <col min="4" max="4" width="8.7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39" t="s">
        <v>42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8" s="84" customFormat="1" ht="21" customHeight="1">
      <c r="A2" s="139" t="s">
        <v>43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8" s="84" customFormat="1" ht="21" customHeight="1">
      <c r="A3" s="139" t="s">
        <v>44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8" s="84" customFormat="1" ht="21" customHeight="1">
      <c r="A4" s="85" t="s">
        <v>23</v>
      </c>
      <c r="B4" s="86" t="s">
        <v>176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267" customHeight="1">
      <c r="A8" s="94">
        <v>1</v>
      </c>
      <c r="B8" s="79" t="s">
        <v>73</v>
      </c>
      <c r="C8" s="79" t="s">
        <v>206</v>
      </c>
      <c r="D8" s="80">
        <v>10000</v>
      </c>
      <c r="E8" s="81" t="s">
        <v>61</v>
      </c>
      <c r="F8" s="81" t="s">
        <v>71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s="84" customFormat="1" ht="125.25" customHeight="1">
      <c r="A9" s="94">
        <v>2</v>
      </c>
      <c r="B9" s="79" t="s">
        <v>139</v>
      </c>
      <c r="C9" s="79" t="s">
        <v>207</v>
      </c>
      <c r="D9" s="80">
        <v>30000</v>
      </c>
      <c r="E9" s="81" t="s">
        <v>61</v>
      </c>
      <c r="F9" s="81" t="s">
        <v>71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84" customFormat="1" ht="125.25" customHeight="1">
      <c r="A10" s="94">
        <v>3</v>
      </c>
      <c r="B10" s="79" t="s">
        <v>158</v>
      </c>
      <c r="C10" s="79" t="s">
        <v>205</v>
      </c>
      <c r="D10" s="80">
        <v>10000</v>
      </c>
      <c r="E10" s="81" t="s">
        <v>61</v>
      </c>
      <c r="F10" s="81" t="s">
        <v>71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18" s="84" customFormat="1" ht="100.5" customHeight="1">
      <c r="A11" s="94">
        <v>4</v>
      </c>
      <c r="B11" s="79" t="s">
        <v>160</v>
      </c>
      <c r="C11" s="79" t="s">
        <v>208</v>
      </c>
      <c r="D11" s="80">
        <v>20000</v>
      </c>
      <c r="E11" s="81" t="s">
        <v>61</v>
      </c>
      <c r="F11" s="81" t="s">
        <v>71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18" s="84" customFormat="1" ht="158.25" customHeight="1">
      <c r="A12" s="94">
        <v>5</v>
      </c>
      <c r="B12" s="79" t="s">
        <v>159</v>
      </c>
      <c r="C12" s="79" t="s">
        <v>209</v>
      </c>
      <c r="D12" s="80">
        <v>20000</v>
      </c>
      <c r="E12" s="81" t="s">
        <v>61</v>
      </c>
      <c r="F12" s="81" t="s">
        <v>71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spans="1:18" s="84" customFormat="1" ht="30.75" customHeight="1">
      <c r="A13" s="137" t="s">
        <v>168</v>
      </c>
      <c r="B13" s="138"/>
      <c r="C13" s="138"/>
      <c r="D13" s="96" t="s">
        <v>53</v>
      </c>
      <c r="E13" s="97">
        <f>SUM(D8:D12)</f>
        <v>90000</v>
      </c>
      <c r="F13" s="98" t="s">
        <v>52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100"/>
    </row>
    <row r="14" spans="1:18" ht="25.5" customHeight="1">
      <c r="E14" s="101"/>
    </row>
    <row r="16" spans="1:18" ht="21" customHeight="1">
      <c r="E16" s="84"/>
    </row>
  </sheetData>
  <mergeCells count="7">
    <mergeCell ref="A13:C13"/>
    <mergeCell ref="A1:L1"/>
    <mergeCell ref="A2:P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SarabunIT๙,ธรรมดา"&amp;16&amp;P+30&amp;R&amp;"TH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pane ySplit="7" topLeftCell="A8" activePane="bottomLeft" state="frozen"/>
      <selection pane="bottomLeft" activeCell="G5" sqref="G5:R6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43" t="s">
        <v>39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8" s="84" customFormat="1" ht="21" customHeight="1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1"/>
      <c r="N2" s="11"/>
      <c r="O2" s="11"/>
      <c r="P2" s="11"/>
    </row>
    <row r="3" spans="1:18" s="84" customFormat="1" ht="21" customHeight="1">
      <c r="A3" s="143" t="s">
        <v>46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8" s="84" customFormat="1" ht="21" customHeight="1">
      <c r="A4" s="85" t="s">
        <v>23</v>
      </c>
      <c r="B4" s="86" t="s">
        <v>172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121.5" customHeight="1">
      <c r="A8" s="94">
        <v>1</v>
      </c>
      <c r="B8" s="79" t="s">
        <v>65</v>
      </c>
      <c r="C8" s="79" t="s">
        <v>210</v>
      </c>
      <c r="D8" s="80">
        <v>259200</v>
      </c>
      <c r="E8" s="81" t="s">
        <v>61</v>
      </c>
      <c r="F8" s="81" t="s">
        <v>64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ht="25.5" customHeight="1">
      <c r="A9" s="137" t="s">
        <v>157</v>
      </c>
      <c r="B9" s="138"/>
      <c r="C9" s="138"/>
      <c r="D9" s="96" t="s">
        <v>53</v>
      </c>
      <c r="E9" s="97">
        <f>SUM(D8:D8)</f>
        <v>259200</v>
      </c>
      <c r="F9" s="98" t="s">
        <v>52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1" spans="1:18" ht="21" customHeight="1">
      <c r="E11" s="101"/>
    </row>
    <row r="13" spans="1:18" ht="21" customHeight="1">
      <c r="E13" s="84"/>
    </row>
  </sheetData>
  <mergeCells count="7">
    <mergeCell ref="A9:C9"/>
    <mergeCell ref="A1:L1"/>
    <mergeCell ref="A2:L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SarabunIT๙,ธรรมดา"&amp;16&amp;P+33&amp;R&amp;"TH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selection activeCell="T8" sqref="T8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43" t="s">
        <v>39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8" s="84" customFormat="1" ht="21" customHeight="1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1"/>
      <c r="N2" s="11"/>
      <c r="O2" s="11"/>
      <c r="P2" s="11"/>
    </row>
    <row r="3" spans="1:18" s="84" customFormat="1" ht="21" customHeight="1">
      <c r="A3" s="143" t="s">
        <v>46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8" s="84" customFormat="1" ht="21" customHeight="1">
      <c r="A4" s="85" t="s">
        <v>23</v>
      </c>
      <c r="B4" s="86" t="s">
        <v>141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122.25" customHeight="1">
      <c r="A8" s="94">
        <v>1</v>
      </c>
      <c r="B8" s="79" t="s">
        <v>142</v>
      </c>
      <c r="C8" s="79" t="s">
        <v>211</v>
      </c>
      <c r="D8" s="80">
        <v>10000</v>
      </c>
      <c r="E8" s="81" t="s">
        <v>61</v>
      </c>
      <c r="F8" s="81" t="s">
        <v>100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ht="25.5" customHeight="1">
      <c r="A9" s="137" t="s">
        <v>157</v>
      </c>
      <c r="B9" s="138"/>
      <c r="C9" s="138"/>
      <c r="D9" s="96" t="s">
        <v>53</v>
      </c>
      <c r="E9" s="97">
        <f>SUM(D8:D8)</f>
        <v>10000</v>
      </c>
      <c r="F9" s="98" t="s">
        <v>52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1" spans="1:18" ht="21" customHeight="1">
      <c r="E11" s="101"/>
    </row>
    <row r="13" spans="1:18" ht="21" customHeight="1">
      <c r="E13" s="84"/>
    </row>
  </sheetData>
  <mergeCells count="7">
    <mergeCell ref="A9:C9"/>
    <mergeCell ref="A1:L1"/>
    <mergeCell ref="A2:L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SarabunIT๙,ธรรมดา"&amp;16&amp;P+34&amp;R&amp;"TH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pane ySplit="7" topLeftCell="A8" activePane="bottomLeft" state="frozen"/>
      <selection pane="bottomLeft" activeCell="W8" sqref="W8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8" s="84" customFormat="1" ht="21" customHeight="1">
      <c r="A2" s="143" t="s">
        <v>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1"/>
    </row>
    <row r="3" spans="1:18" s="84" customFormat="1" ht="21" customHeight="1">
      <c r="A3" s="143" t="s">
        <v>49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8" s="84" customFormat="1" ht="21" customHeight="1">
      <c r="A4" s="85" t="s">
        <v>23</v>
      </c>
      <c r="B4" s="86" t="s">
        <v>97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199.5" customHeight="1">
      <c r="A8" s="94">
        <v>1</v>
      </c>
      <c r="B8" s="79" t="s">
        <v>250</v>
      </c>
      <c r="C8" s="79" t="s">
        <v>175</v>
      </c>
      <c r="D8" s="80">
        <v>10000</v>
      </c>
      <c r="E8" s="81" t="s">
        <v>55</v>
      </c>
      <c r="F8" s="81" t="s">
        <v>87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s="84" customFormat="1" ht="197.25" customHeight="1">
      <c r="A9" s="94">
        <v>2</v>
      </c>
      <c r="B9" s="79" t="s">
        <v>98</v>
      </c>
      <c r="C9" s="79" t="s">
        <v>201</v>
      </c>
      <c r="D9" s="80">
        <v>15000</v>
      </c>
      <c r="E9" s="81" t="s">
        <v>55</v>
      </c>
      <c r="F9" s="81" t="s">
        <v>87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84" customFormat="1" ht="33.75" customHeight="1">
      <c r="A10" s="137" t="s">
        <v>169</v>
      </c>
      <c r="B10" s="138"/>
      <c r="C10" s="138"/>
      <c r="D10" s="96" t="s">
        <v>53</v>
      </c>
      <c r="E10" s="97">
        <f>SUM(D8:D9)</f>
        <v>25000</v>
      </c>
      <c r="F10" s="98" t="s">
        <v>52</v>
      </c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00"/>
    </row>
    <row r="12" spans="1:18" ht="21" customHeight="1">
      <c r="E12" s="101"/>
    </row>
    <row r="14" spans="1:18" ht="21" customHeight="1">
      <c r="E14" s="84"/>
    </row>
  </sheetData>
  <mergeCells count="7">
    <mergeCell ref="A10:C10"/>
    <mergeCell ref="A2:O2"/>
    <mergeCell ref="A1:L1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SarabunIT๙,ธรรมดา"&amp;16&amp;P+35&amp;R&amp;"TH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pane ySplit="7" topLeftCell="A10" activePane="bottomLeft" state="frozen"/>
      <selection pane="bottomLeft" activeCell="V10" sqref="V10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8" s="84" customFormat="1" ht="21" customHeight="1">
      <c r="A2" s="143" t="s">
        <v>43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8" s="84" customFormat="1" ht="21" customHeight="1">
      <c r="A3" s="143" t="s">
        <v>126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8" s="84" customFormat="1" ht="21" customHeight="1">
      <c r="A4" s="85" t="s">
        <v>23</v>
      </c>
      <c r="B4" s="86" t="s">
        <v>27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105" customHeight="1">
      <c r="A8" s="94">
        <v>1</v>
      </c>
      <c r="B8" s="79" t="s">
        <v>135</v>
      </c>
      <c r="C8" s="79" t="s">
        <v>212</v>
      </c>
      <c r="D8" s="80">
        <v>86400</v>
      </c>
      <c r="E8" s="81" t="s">
        <v>134</v>
      </c>
      <c r="F8" s="81" t="s">
        <v>75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s="84" customFormat="1" ht="247.5" customHeight="1">
      <c r="A9" s="94">
        <v>2</v>
      </c>
      <c r="B9" s="79" t="s">
        <v>76</v>
      </c>
      <c r="C9" s="79" t="s">
        <v>213</v>
      </c>
      <c r="D9" s="80">
        <v>300000</v>
      </c>
      <c r="E9" s="81" t="s">
        <v>55</v>
      </c>
      <c r="F9" s="81" t="s">
        <v>75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84" customFormat="1" ht="249.75" customHeight="1">
      <c r="A10" s="94">
        <v>3</v>
      </c>
      <c r="B10" s="79" t="s">
        <v>218</v>
      </c>
      <c r="C10" s="79" t="s">
        <v>219</v>
      </c>
      <c r="D10" s="80">
        <v>15000</v>
      </c>
      <c r="E10" s="81" t="s">
        <v>55</v>
      </c>
      <c r="F10" s="81" t="s">
        <v>75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18" ht="25.5" customHeight="1">
      <c r="A11" s="137" t="s">
        <v>167</v>
      </c>
      <c r="B11" s="138"/>
      <c r="C11" s="138"/>
      <c r="D11" s="96" t="s">
        <v>53</v>
      </c>
      <c r="E11" s="97">
        <f>SUM(D8:D10)</f>
        <v>401400</v>
      </c>
      <c r="F11" s="98" t="s">
        <v>52</v>
      </c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100"/>
    </row>
    <row r="13" spans="1:18" ht="21" customHeight="1">
      <c r="E13" s="101"/>
    </row>
    <row r="15" spans="1:18" ht="21" customHeight="1">
      <c r="E15" s="84"/>
    </row>
  </sheetData>
  <mergeCells count="7">
    <mergeCell ref="A2:P2"/>
    <mergeCell ref="A11:C11"/>
    <mergeCell ref="A1:L1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SarabunIT๙,ธรรมดา"&amp;16&amp;P+37&amp;R&amp;"TH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selection activeCell="U8" sqref="U8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8" s="84" customFormat="1" ht="21" customHeight="1">
      <c r="A2" s="143" t="s">
        <v>43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8" s="84" customFormat="1" ht="21" customHeight="1">
      <c r="A3" s="143" t="s">
        <v>126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8" s="84" customFormat="1" ht="21" customHeight="1">
      <c r="A4" s="85" t="s">
        <v>23</v>
      </c>
      <c r="B4" s="86" t="s">
        <v>101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197.25" customHeight="1">
      <c r="A8" s="94">
        <v>1</v>
      </c>
      <c r="B8" s="79" t="s">
        <v>77</v>
      </c>
      <c r="C8" s="79" t="s">
        <v>214</v>
      </c>
      <c r="D8" s="80">
        <v>20000</v>
      </c>
      <c r="E8" s="81" t="s">
        <v>78</v>
      </c>
      <c r="F8" s="81" t="s">
        <v>79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ht="25.5" customHeight="1">
      <c r="A9" s="137" t="s">
        <v>157</v>
      </c>
      <c r="B9" s="138"/>
      <c r="C9" s="138"/>
      <c r="D9" s="96" t="s">
        <v>53</v>
      </c>
      <c r="E9" s="97">
        <f>SUM(D8:D8)</f>
        <v>20000</v>
      </c>
      <c r="F9" s="98" t="s">
        <v>52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1" spans="1:18" ht="21" customHeight="1">
      <c r="E11" s="101"/>
    </row>
    <row r="13" spans="1:18" ht="21" customHeight="1">
      <c r="E13" s="84"/>
    </row>
  </sheetData>
  <mergeCells count="7">
    <mergeCell ref="A9:C9"/>
    <mergeCell ref="A1:L1"/>
    <mergeCell ref="A2:P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SarabunIT๙,ธรรมดา"&amp;16&amp;P+40&amp;R&amp;"TH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14"/>
  <sheetViews>
    <sheetView topLeftCell="A4" workbookViewId="0">
      <selection activeCell="G5" sqref="G5:R6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8" s="84" customFormat="1" ht="21" customHeight="1">
      <c r="A2" s="143" t="s">
        <v>43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8" s="84" customFormat="1" ht="21" customHeight="1">
      <c r="A3" s="143" t="s">
        <v>126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8" s="84" customFormat="1" ht="21" customHeight="1">
      <c r="A4" s="85" t="s">
        <v>23</v>
      </c>
      <c r="B4" s="86" t="s">
        <v>102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153" customHeight="1">
      <c r="A8" s="94">
        <v>1</v>
      </c>
      <c r="B8" s="79" t="s">
        <v>80</v>
      </c>
      <c r="C8" s="79" t="s">
        <v>216</v>
      </c>
      <c r="D8" s="80">
        <v>30000</v>
      </c>
      <c r="E8" s="81" t="s">
        <v>78</v>
      </c>
      <c r="F8" s="81" t="s">
        <v>81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s="84" customFormat="1" ht="123.75" customHeight="1">
      <c r="A9" s="94">
        <v>2</v>
      </c>
      <c r="B9" s="79" t="s">
        <v>82</v>
      </c>
      <c r="C9" s="79" t="s">
        <v>215</v>
      </c>
      <c r="D9" s="80">
        <v>108000</v>
      </c>
      <c r="E9" s="81" t="s">
        <v>78</v>
      </c>
      <c r="F9" s="81" t="s">
        <v>81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ht="25.5" customHeight="1">
      <c r="A10" s="137" t="s">
        <v>169</v>
      </c>
      <c r="B10" s="138"/>
      <c r="C10" s="138"/>
      <c r="D10" s="96" t="s">
        <v>53</v>
      </c>
      <c r="E10" s="97">
        <f>SUM(D8:D9)</f>
        <v>138000</v>
      </c>
      <c r="F10" s="98" t="s">
        <v>52</v>
      </c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00"/>
    </row>
    <row r="12" spans="1:18" ht="21" customHeight="1">
      <c r="E12" s="101"/>
    </row>
    <row r="14" spans="1:18" ht="21" customHeight="1">
      <c r="E14" s="84"/>
    </row>
  </sheetData>
  <mergeCells count="7">
    <mergeCell ref="A10:C10"/>
    <mergeCell ref="A1:L1"/>
    <mergeCell ref="A2:P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SarabunIT๙,ธรรมดา"&amp;16&amp;P+41&amp;R&amp;"TH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3"/>
  <sheetViews>
    <sheetView topLeftCell="A4" workbookViewId="0">
      <selection activeCell="G5" sqref="G5:R6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43" t="s">
        <v>143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8" s="84" customFormat="1" ht="21" customHeight="1">
      <c r="A2" s="143" t="s">
        <v>43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8" s="84" customFormat="1" ht="21" customHeight="1">
      <c r="A3" s="143" t="s">
        <v>126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8" s="84" customFormat="1" ht="21" customHeight="1">
      <c r="A4" s="112" t="s">
        <v>23</v>
      </c>
      <c r="B4" s="86" t="s">
        <v>103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198" customHeight="1">
      <c r="A8" s="94">
        <v>1</v>
      </c>
      <c r="B8" s="79" t="s">
        <v>104</v>
      </c>
      <c r="C8" s="79" t="s">
        <v>217</v>
      </c>
      <c r="D8" s="80">
        <v>108000</v>
      </c>
      <c r="E8" s="81" t="s">
        <v>74</v>
      </c>
      <c r="F8" s="81" t="s">
        <v>105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ht="25.5" customHeight="1">
      <c r="A9" s="137" t="s">
        <v>157</v>
      </c>
      <c r="B9" s="138"/>
      <c r="C9" s="138"/>
      <c r="D9" s="96" t="s">
        <v>53</v>
      </c>
      <c r="E9" s="97">
        <f>SUM(D8:D8)</f>
        <v>108000</v>
      </c>
      <c r="F9" s="98" t="s">
        <v>52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1" spans="1:18" ht="21" customHeight="1">
      <c r="E11" s="101"/>
    </row>
    <row r="13" spans="1:18" ht="21" customHeight="1">
      <c r="E13" s="84"/>
    </row>
  </sheetData>
  <mergeCells count="7">
    <mergeCell ref="A9:C9"/>
    <mergeCell ref="A1:L1"/>
    <mergeCell ref="A2:P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SarabunIT๙,ธรรมดา"&amp;16&amp;P+42&amp;R&amp;"TH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27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S7"/>
    </sheetView>
  </sheetViews>
  <sheetFormatPr defaultRowHeight="21" customHeight="1"/>
  <cols>
    <col min="1" max="1" width="6" style="2" customWidth="1"/>
    <col min="2" max="2" width="13" style="2" customWidth="1"/>
    <col min="3" max="3" width="20" style="2" customWidth="1"/>
    <col min="4" max="4" width="20.75" style="2" customWidth="1"/>
    <col min="5" max="5" width="11.625" style="2" customWidth="1"/>
    <col min="6" max="6" width="11" style="2" customWidth="1"/>
    <col min="7" max="7" width="10.875" style="2" customWidth="1"/>
    <col min="8" max="19" width="3.375" style="2" customWidth="1"/>
    <col min="20" max="16384" width="9" style="2"/>
  </cols>
  <sheetData>
    <row r="1" spans="1:19" s="3" customFormat="1" ht="21" customHeight="1">
      <c r="A1" s="12" t="s">
        <v>132</v>
      </c>
      <c r="B1" s="4" t="s">
        <v>145</v>
      </c>
      <c r="C1" s="5"/>
      <c r="D1" s="5"/>
    </row>
    <row r="2" spans="1:19" s="3" customFormat="1" ht="24.75" customHeight="1">
      <c r="A2" s="6"/>
      <c r="B2" s="6"/>
      <c r="C2" s="6"/>
      <c r="D2" s="6"/>
      <c r="E2" s="6" t="s">
        <v>4</v>
      </c>
      <c r="F2" s="6" t="s">
        <v>6</v>
      </c>
      <c r="G2" s="6" t="s">
        <v>8</v>
      </c>
      <c r="H2" s="136" t="s">
        <v>229</v>
      </c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s="3" customFormat="1" ht="24.75" customHeight="1">
      <c r="A3" s="8" t="s">
        <v>0</v>
      </c>
      <c r="B3" s="13" t="s">
        <v>28</v>
      </c>
      <c r="C3" s="14" t="s">
        <v>29</v>
      </c>
      <c r="D3" s="13" t="s">
        <v>30</v>
      </c>
      <c r="E3" s="8" t="s">
        <v>5</v>
      </c>
      <c r="F3" s="8" t="s">
        <v>7</v>
      </c>
      <c r="G3" s="8" t="s">
        <v>9</v>
      </c>
      <c r="H3" s="136" t="s">
        <v>144</v>
      </c>
      <c r="I3" s="136"/>
      <c r="J3" s="136"/>
      <c r="K3" s="136" t="s">
        <v>230</v>
      </c>
      <c r="L3" s="136"/>
      <c r="M3" s="136"/>
      <c r="N3" s="136"/>
      <c r="O3" s="136"/>
      <c r="P3" s="136"/>
      <c r="Q3" s="136"/>
      <c r="R3" s="136"/>
      <c r="S3" s="136"/>
    </row>
    <row r="4" spans="1:19" s="3" customFormat="1" ht="24.75" customHeight="1">
      <c r="A4" s="15"/>
      <c r="B4" s="8" t="s">
        <v>29</v>
      </c>
      <c r="C4" s="9"/>
      <c r="D4" s="9"/>
      <c r="E4" s="9"/>
      <c r="F4" s="8"/>
      <c r="G4" s="8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</row>
    <row r="5" spans="1:19" ht="220.5" customHeight="1">
      <c r="A5" s="113">
        <v>1</v>
      </c>
      <c r="B5" s="125" t="s">
        <v>246</v>
      </c>
      <c r="C5" s="125" t="s">
        <v>161</v>
      </c>
      <c r="D5" s="115" t="s">
        <v>235</v>
      </c>
      <c r="E5" s="116">
        <v>761500</v>
      </c>
      <c r="F5" s="113" t="s">
        <v>75</v>
      </c>
      <c r="G5" s="113" t="s">
        <v>75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31.5" customHeight="1">
      <c r="A6" s="144" t="s">
        <v>162</v>
      </c>
      <c r="B6" s="145"/>
      <c r="C6" s="145"/>
      <c r="D6" s="146"/>
      <c r="E6" s="96" t="s">
        <v>53</v>
      </c>
      <c r="F6" s="97">
        <f>SUM(E5:E5)</f>
        <v>761500</v>
      </c>
      <c r="G6" s="98" t="s">
        <v>52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17"/>
    </row>
    <row r="7" spans="1:19" ht="69" customHeight="1"/>
    <row r="8" spans="1:19" ht="69" customHeight="1"/>
    <row r="9" spans="1:19" ht="69" customHeight="1"/>
    <row r="10" spans="1:19" ht="69" customHeight="1"/>
    <row r="11" spans="1:19" ht="69" customHeight="1"/>
    <row r="12" spans="1:19" ht="69" customHeight="1"/>
    <row r="13" spans="1:19" ht="69" customHeight="1"/>
    <row r="14" spans="1:19" ht="69" customHeight="1"/>
    <row r="15" spans="1:19" ht="69" customHeight="1"/>
    <row r="16" spans="1:19" ht="69" customHeight="1"/>
    <row r="17" ht="69" customHeight="1"/>
    <row r="18" ht="69" customHeight="1"/>
    <row r="19" ht="69" customHeight="1"/>
    <row r="20" ht="69" customHeight="1"/>
    <row r="21" ht="69" customHeight="1"/>
    <row r="22" ht="69" customHeight="1"/>
    <row r="23" ht="69" customHeight="1"/>
    <row r="24" ht="69" customHeight="1"/>
    <row r="25" ht="69" customHeight="1"/>
    <row r="26" ht="69" customHeight="1"/>
    <row r="27" ht="69" customHeight="1"/>
  </sheetData>
  <mergeCells count="4">
    <mergeCell ref="A6:D6"/>
    <mergeCell ref="H2:S2"/>
    <mergeCell ref="H3:J3"/>
    <mergeCell ref="K3:S3"/>
  </mergeCells>
  <pageMargins left="0.31496062992125984" right="0.19685039370078741" top="1.4566929133858268" bottom="0.62992125984251968" header="0.47244094488188981" footer="0.31496062992125984"/>
  <pageSetup paperSize="9" orientation="landscape" verticalDpi="0" r:id="rId1"/>
  <headerFooter>
    <oddHeader xml:space="preserve">&amp;C&amp;"TH SarabunIT๙,ตัวหนา"&amp;14บัญชีบัญชีครุภัณฑ์/งบประมาณ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๐2/1          </oddHeader>
    <oddFooter xml:space="preserve">&amp;C&amp;"TH SarabunIT๙,ธรรมดา"&amp;16&amp;P+43&amp;R&amp;"TH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4"/>
  <sheetViews>
    <sheetView zoomScaleNormal="100" workbookViewId="0">
      <pane ySplit="7" topLeftCell="A8" activePane="bottomLeft" state="frozen"/>
      <selection pane="bottomLeft" activeCell="B4" sqref="B4"/>
    </sheetView>
  </sheetViews>
  <sheetFormatPr defaultRowHeight="21" customHeight="1"/>
  <cols>
    <col min="1" max="1" width="6.25" style="2" customWidth="1"/>
    <col min="2" max="2" width="14.75" style="2" customWidth="1"/>
    <col min="3" max="3" width="34.375" style="2" customWidth="1"/>
    <col min="4" max="4" width="8.5" style="2" customWidth="1"/>
    <col min="5" max="5" width="13.875" style="2" customWidth="1"/>
    <col min="6" max="6" width="9.875" style="2" customWidth="1"/>
    <col min="7" max="18" width="3.875" style="2" customWidth="1"/>
    <col min="19" max="16384" width="9" style="2"/>
  </cols>
  <sheetData>
    <row r="1" spans="1:24" s="3" customFormat="1" ht="21" customHeight="1">
      <c r="A1" s="4" t="s">
        <v>35</v>
      </c>
    </row>
    <row r="2" spans="1:24" s="3" customFormat="1" ht="21" customHeight="1">
      <c r="A2" s="4" t="s">
        <v>34</v>
      </c>
    </row>
    <row r="3" spans="1:24" s="3" customFormat="1" ht="21" customHeight="1">
      <c r="A3" s="4" t="s">
        <v>33</v>
      </c>
    </row>
    <row r="4" spans="1:24" s="3" customFormat="1" ht="21" customHeight="1">
      <c r="A4" s="1" t="s">
        <v>23</v>
      </c>
      <c r="B4" s="4" t="s">
        <v>24</v>
      </c>
      <c r="C4" s="5"/>
    </row>
    <row r="5" spans="1:24" s="3" customFormat="1" ht="22.5" customHeight="1">
      <c r="A5" s="6"/>
      <c r="B5" s="6"/>
      <c r="C5" s="6" t="s">
        <v>2</v>
      </c>
      <c r="D5" s="6" t="s">
        <v>4</v>
      </c>
      <c r="E5" s="6" t="s">
        <v>6</v>
      </c>
      <c r="F5" s="6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24" s="3" customFormat="1" ht="22.5" customHeight="1">
      <c r="A6" s="8" t="s">
        <v>0</v>
      </c>
      <c r="B6" s="7" t="s">
        <v>1</v>
      </c>
      <c r="C6" s="8" t="s">
        <v>3</v>
      </c>
      <c r="D6" s="8" t="s">
        <v>5</v>
      </c>
      <c r="E6" s="8" t="s">
        <v>7</v>
      </c>
      <c r="F6" s="8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24" s="3" customFormat="1" ht="22.5" customHeight="1">
      <c r="A7" s="15"/>
      <c r="B7" s="9"/>
      <c r="C7" s="9"/>
      <c r="D7" s="9"/>
      <c r="E7" s="8"/>
      <c r="F7" s="8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0" t="s">
        <v>20</v>
      </c>
      <c r="Q7" s="10" t="s">
        <v>21</v>
      </c>
      <c r="R7" s="10" t="s">
        <v>22</v>
      </c>
    </row>
    <row r="8" spans="1:24" s="83" customFormat="1" ht="259.5" customHeight="1">
      <c r="A8" s="78"/>
      <c r="B8" s="79"/>
      <c r="C8" s="79"/>
      <c r="D8" s="80"/>
      <c r="E8" s="81"/>
      <c r="F8" s="81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24" ht="31.5" customHeight="1">
      <c r="A9" s="134" t="s">
        <v>231</v>
      </c>
      <c r="B9" s="135"/>
      <c r="C9" s="135"/>
      <c r="D9" s="21" t="s">
        <v>53</v>
      </c>
      <c r="E9" s="18" t="s">
        <v>106</v>
      </c>
      <c r="F9" s="19" t="s">
        <v>52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/>
    </row>
    <row r="10" spans="1:24" ht="151.5" customHeight="1">
      <c r="X10" s="2" t="s">
        <v>136</v>
      </c>
    </row>
    <row r="11" spans="1:24" ht="135.75" customHeight="1">
      <c r="E11" s="20"/>
    </row>
    <row r="12" spans="1:24" ht="114" customHeight="1"/>
    <row r="13" spans="1:24" ht="154.5" customHeight="1"/>
    <row r="14" spans="1:24" ht="25.5" customHeight="1"/>
  </sheetData>
  <mergeCells count="4">
    <mergeCell ref="A9:C9"/>
    <mergeCell ref="G6:I6"/>
    <mergeCell ref="J6:R6"/>
    <mergeCell ref="G5:R5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SarabunIT๙,ธรรมดา"&amp;16&amp;P+7&amp;R&amp;"TH SarabunIT๙,ตัวเอียง"&amp;12องค์การบริหารส่วนตำบลกุดค้าว   อำเภอกุฉินารายณ์   จังหวัดกาฬสินธุ์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P8" sqref="P8"/>
    </sheetView>
  </sheetViews>
  <sheetFormatPr defaultRowHeight="21" customHeight="1"/>
  <cols>
    <col min="1" max="1" width="6" style="2" customWidth="1"/>
    <col min="2" max="2" width="13" style="2" customWidth="1"/>
    <col min="3" max="3" width="20" style="2" customWidth="1"/>
    <col min="4" max="4" width="20.75" style="2" customWidth="1"/>
    <col min="5" max="5" width="11.625" style="2" customWidth="1"/>
    <col min="6" max="6" width="11" style="2" customWidth="1"/>
    <col min="7" max="7" width="10.875" style="2" customWidth="1"/>
    <col min="8" max="19" width="3.375" style="2" customWidth="1"/>
    <col min="20" max="16384" width="9" style="2"/>
  </cols>
  <sheetData>
    <row r="1" spans="1:19" s="3" customFormat="1" ht="21" customHeight="1">
      <c r="A1" s="12" t="s">
        <v>132</v>
      </c>
      <c r="B1" s="4" t="s">
        <v>148</v>
      </c>
      <c r="C1" s="5"/>
      <c r="D1" s="5"/>
    </row>
    <row r="2" spans="1:19" s="3" customFormat="1" ht="24.75" customHeight="1">
      <c r="A2" s="6"/>
      <c r="B2" s="6"/>
      <c r="C2" s="6"/>
      <c r="D2" s="6"/>
      <c r="E2" s="6" t="s">
        <v>4</v>
      </c>
      <c r="F2" s="6" t="s">
        <v>6</v>
      </c>
      <c r="G2" s="6" t="s">
        <v>8</v>
      </c>
      <c r="H2" s="136" t="s">
        <v>229</v>
      </c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s="3" customFormat="1" ht="24.75" customHeight="1">
      <c r="A3" s="8" t="s">
        <v>0</v>
      </c>
      <c r="B3" s="13" t="s">
        <v>28</v>
      </c>
      <c r="C3" s="14" t="s">
        <v>29</v>
      </c>
      <c r="D3" s="13" t="s">
        <v>30</v>
      </c>
      <c r="E3" s="8" t="s">
        <v>5</v>
      </c>
      <c r="F3" s="8" t="s">
        <v>7</v>
      </c>
      <c r="G3" s="8" t="s">
        <v>9</v>
      </c>
      <c r="H3" s="136" t="s">
        <v>144</v>
      </c>
      <c r="I3" s="136"/>
      <c r="J3" s="136"/>
      <c r="K3" s="136" t="s">
        <v>230</v>
      </c>
      <c r="L3" s="136"/>
      <c r="M3" s="136"/>
      <c r="N3" s="136"/>
      <c r="O3" s="136"/>
      <c r="P3" s="136"/>
      <c r="Q3" s="136"/>
      <c r="R3" s="136"/>
      <c r="S3" s="136"/>
    </row>
    <row r="4" spans="1:19" s="3" customFormat="1" ht="24.75" customHeight="1">
      <c r="A4" s="15"/>
      <c r="B4" s="8" t="s">
        <v>29</v>
      </c>
      <c r="C4" s="9"/>
      <c r="D4" s="9"/>
      <c r="E4" s="9"/>
      <c r="F4" s="8"/>
      <c r="G4" s="8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</row>
    <row r="5" spans="1:19" ht="250.5" customHeight="1">
      <c r="A5" s="113">
        <v>1</v>
      </c>
      <c r="B5" s="125" t="s">
        <v>147</v>
      </c>
      <c r="C5" s="118" t="s">
        <v>149</v>
      </c>
      <c r="D5" s="115" t="s">
        <v>221</v>
      </c>
      <c r="E5" s="116">
        <v>23000</v>
      </c>
      <c r="F5" s="113" t="s">
        <v>81</v>
      </c>
      <c r="G5" s="113" t="s">
        <v>81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308.25" customHeight="1">
      <c r="A6" s="113">
        <v>2</v>
      </c>
      <c r="B6" s="113" t="s">
        <v>147</v>
      </c>
      <c r="C6" s="119" t="s">
        <v>150</v>
      </c>
      <c r="D6" s="115" t="s">
        <v>220</v>
      </c>
      <c r="E6" s="116">
        <v>2500</v>
      </c>
      <c r="F6" s="113" t="s">
        <v>81</v>
      </c>
      <c r="G6" s="113" t="s">
        <v>81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19" ht="31.5" customHeight="1">
      <c r="A7" s="144" t="s">
        <v>151</v>
      </c>
      <c r="B7" s="145"/>
      <c r="C7" s="145"/>
      <c r="D7" s="146"/>
      <c r="E7" s="96" t="s">
        <v>53</v>
      </c>
      <c r="F7" s="97">
        <f>SUM(E5:E6)</f>
        <v>25500</v>
      </c>
      <c r="G7" s="98" t="s">
        <v>52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17"/>
    </row>
    <row r="8" spans="1:19" ht="69" customHeight="1"/>
    <row r="9" spans="1:19" ht="69" customHeight="1"/>
    <row r="10" spans="1:19" ht="69" customHeight="1"/>
    <row r="11" spans="1:19" ht="69" customHeight="1"/>
    <row r="12" spans="1:19" ht="69" customHeight="1"/>
    <row r="13" spans="1:19" ht="69" customHeight="1"/>
    <row r="14" spans="1:19" ht="69" customHeight="1"/>
    <row r="15" spans="1:19" ht="69" customHeight="1"/>
    <row r="16" spans="1:19" ht="69" customHeight="1"/>
    <row r="17" ht="69" customHeight="1"/>
    <row r="18" ht="69" customHeight="1"/>
    <row r="19" ht="69" customHeight="1"/>
    <row r="20" ht="69" customHeight="1"/>
    <row r="21" ht="69" customHeight="1"/>
    <row r="22" ht="69" customHeight="1"/>
    <row r="23" ht="69" customHeight="1"/>
    <row r="24" ht="69" customHeight="1"/>
    <row r="25" ht="69" customHeight="1"/>
    <row r="26" ht="69" customHeight="1"/>
    <row r="27" ht="69" customHeight="1"/>
    <row r="28" ht="69" customHeight="1"/>
  </sheetData>
  <mergeCells count="4">
    <mergeCell ref="H2:S2"/>
    <mergeCell ref="H3:J3"/>
    <mergeCell ref="K3:S3"/>
    <mergeCell ref="A7:D7"/>
  </mergeCells>
  <pageMargins left="0.31496062992125984" right="0.19685039370078741" top="1.4566929133858268" bottom="0.62992125984251968" header="0.47244094488188981" footer="0.31496062992125984"/>
  <pageSetup paperSize="9" orientation="landscape" verticalDpi="0" r:id="rId1"/>
  <headerFooter>
    <oddHeader xml:space="preserve">&amp;C&amp;"TH SarabunIT๙,ตัวหนา"&amp;14บัญชีบัญชีครุภัณฑ์/งบประมาณ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๐2/1          </oddHeader>
    <oddFooter xml:space="preserve">&amp;C&amp;"TH SarabunIT๙,ธรรมดา"&amp;16&amp;P+44&amp;R&amp;"TH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S31"/>
  <sheetViews>
    <sheetView workbookViewId="0">
      <pane xSplit="1" ySplit="4" topLeftCell="B9" activePane="bottomRight" state="frozen"/>
      <selection pane="topRight" activeCell="B1" sqref="B1"/>
      <selection pane="bottomLeft" activeCell="A5" sqref="A5"/>
      <selection pane="bottomRight" activeCell="P12" sqref="P12"/>
    </sheetView>
  </sheetViews>
  <sheetFormatPr defaultRowHeight="21" customHeight="1"/>
  <cols>
    <col min="1" max="1" width="6" style="2" customWidth="1"/>
    <col min="2" max="2" width="13" style="2" customWidth="1"/>
    <col min="3" max="3" width="20" style="2" customWidth="1"/>
    <col min="4" max="4" width="20.75" style="2" customWidth="1"/>
    <col min="5" max="5" width="11.625" style="2" customWidth="1"/>
    <col min="6" max="6" width="11" style="2" customWidth="1"/>
    <col min="7" max="7" width="10.875" style="2" customWidth="1"/>
    <col min="8" max="19" width="3.375" style="2" customWidth="1"/>
    <col min="20" max="16384" width="9" style="2"/>
  </cols>
  <sheetData>
    <row r="1" spans="1:19" s="3" customFormat="1" ht="21" customHeight="1">
      <c r="A1" s="12" t="s">
        <v>132</v>
      </c>
      <c r="B1" s="4" t="s">
        <v>152</v>
      </c>
      <c r="C1" s="5"/>
      <c r="D1" s="5"/>
    </row>
    <row r="2" spans="1:19" s="3" customFormat="1" ht="24.75" customHeight="1">
      <c r="A2" s="6"/>
      <c r="B2" s="6"/>
      <c r="C2" s="6"/>
      <c r="D2" s="6"/>
      <c r="E2" s="6" t="s">
        <v>4</v>
      </c>
      <c r="F2" s="6" t="s">
        <v>6</v>
      </c>
      <c r="G2" s="6" t="s">
        <v>8</v>
      </c>
      <c r="H2" s="136" t="s">
        <v>229</v>
      </c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s="3" customFormat="1" ht="24.75" customHeight="1">
      <c r="A3" s="8" t="s">
        <v>0</v>
      </c>
      <c r="B3" s="13" t="s">
        <v>28</v>
      </c>
      <c r="C3" s="14" t="s">
        <v>29</v>
      </c>
      <c r="D3" s="13" t="s">
        <v>30</v>
      </c>
      <c r="E3" s="8" t="s">
        <v>5</v>
      </c>
      <c r="F3" s="8" t="s">
        <v>7</v>
      </c>
      <c r="G3" s="8" t="s">
        <v>9</v>
      </c>
      <c r="H3" s="136" t="s">
        <v>144</v>
      </c>
      <c r="I3" s="136"/>
      <c r="J3" s="136"/>
      <c r="K3" s="136" t="s">
        <v>230</v>
      </c>
      <c r="L3" s="136"/>
      <c r="M3" s="136"/>
      <c r="N3" s="136"/>
      <c r="O3" s="136"/>
      <c r="P3" s="136"/>
      <c r="Q3" s="136"/>
      <c r="R3" s="136"/>
      <c r="S3" s="136"/>
    </row>
    <row r="4" spans="1:19" s="3" customFormat="1" ht="24.75" customHeight="1">
      <c r="A4" s="15"/>
      <c r="B4" s="8" t="s">
        <v>29</v>
      </c>
      <c r="C4" s="9"/>
      <c r="D4" s="9"/>
      <c r="E4" s="9"/>
      <c r="F4" s="8"/>
      <c r="G4" s="8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</row>
    <row r="5" spans="1:19" ht="159" customHeight="1">
      <c r="A5" s="113">
        <v>1</v>
      </c>
      <c r="B5" s="113" t="s">
        <v>146</v>
      </c>
      <c r="C5" s="118" t="s">
        <v>163</v>
      </c>
      <c r="D5" s="115" t="s">
        <v>222</v>
      </c>
      <c r="E5" s="116">
        <v>3500</v>
      </c>
      <c r="F5" s="113" t="s">
        <v>87</v>
      </c>
      <c r="G5" s="113" t="s">
        <v>87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135" customHeight="1">
      <c r="A6" s="113">
        <v>2</v>
      </c>
      <c r="B6" s="113" t="s">
        <v>146</v>
      </c>
      <c r="C6" s="119" t="s">
        <v>153</v>
      </c>
      <c r="D6" s="115" t="s">
        <v>223</v>
      </c>
      <c r="E6" s="116">
        <v>16800</v>
      </c>
      <c r="F6" s="113" t="s">
        <v>87</v>
      </c>
      <c r="G6" s="113" t="s">
        <v>87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19" ht="234" customHeight="1">
      <c r="A7" s="113">
        <v>3</v>
      </c>
      <c r="B7" s="113" t="s">
        <v>147</v>
      </c>
      <c r="C7" s="118" t="s">
        <v>149</v>
      </c>
      <c r="D7" s="115" t="s">
        <v>224</v>
      </c>
      <c r="E7" s="116">
        <v>17000</v>
      </c>
      <c r="F7" s="113" t="s">
        <v>87</v>
      </c>
      <c r="G7" s="113" t="s">
        <v>87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8" spans="1:19" ht="309.75" customHeight="1">
      <c r="A8" s="113">
        <v>4</v>
      </c>
      <c r="B8" s="113" t="s">
        <v>147</v>
      </c>
      <c r="C8" s="119" t="s">
        <v>150</v>
      </c>
      <c r="D8" s="115" t="s">
        <v>225</v>
      </c>
      <c r="E8" s="116">
        <v>2500</v>
      </c>
      <c r="F8" s="113" t="s">
        <v>87</v>
      </c>
      <c r="G8" s="113" t="s">
        <v>87</v>
      </c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1:19" ht="165.75" customHeight="1">
      <c r="A9" s="113">
        <v>5</v>
      </c>
      <c r="B9" s="113" t="s">
        <v>147</v>
      </c>
      <c r="C9" s="118" t="s">
        <v>164</v>
      </c>
      <c r="D9" s="115" t="s">
        <v>226</v>
      </c>
      <c r="E9" s="116">
        <v>15000</v>
      </c>
      <c r="F9" s="113" t="s">
        <v>87</v>
      </c>
      <c r="G9" s="113" t="s">
        <v>87</v>
      </c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spans="1:19" ht="31.5" customHeight="1">
      <c r="A10" s="144" t="s">
        <v>171</v>
      </c>
      <c r="B10" s="145"/>
      <c r="C10" s="145"/>
      <c r="D10" s="146"/>
      <c r="E10" s="96" t="s">
        <v>53</v>
      </c>
      <c r="F10" s="97">
        <f>SUM(E5:E9)</f>
        <v>54800</v>
      </c>
      <c r="G10" s="98" t="s">
        <v>52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17"/>
    </row>
    <row r="11" spans="1:19" ht="69" customHeight="1"/>
    <row r="12" spans="1:19" ht="69" customHeight="1"/>
    <row r="13" spans="1:19" ht="69" customHeight="1"/>
    <row r="14" spans="1:19" ht="69" customHeight="1"/>
    <row r="15" spans="1:19" ht="69" customHeight="1"/>
    <row r="16" spans="1:19" ht="69" customHeight="1"/>
    <row r="17" ht="69" customHeight="1"/>
    <row r="18" ht="69" customHeight="1"/>
    <row r="19" ht="69" customHeight="1"/>
    <row r="20" ht="69" customHeight="1"/>
    <row r="21" ht="69" customHeight="1"/>
    <row r="22" ht="69" customHeight="1"/>
    <row r="23" ht="69" customHeight="1"/>
    <row r="24" ht="69" customHeight="1"/>
    <row r="25" ht="69" customHeight="1"/>
    <row r="26" ht="69" customHeight="1"/>
    <row r="27" ht="69" customHeight="1"/>
    <row r="28" ht="69" customHeight="1"/>
    <row r="29" ht="69" customHeight="1"/>
    <row r="30" ht="69" customHeight="1"/>
    <row r="31" ht="69" customHeight="1"/>
  </sheetData>
  <mergeCells count="4">
    <mergeCell ref="H2:S2"/>
    <mergeCell ref="H3:J3"/>
    <mergeCell ref="K3:S3"/>
    <mergeCell ref="A10:D10"/>
  </mergeCells>
  <pageMargins left="0.31496062992125984" right="0.19685039370078741" top="1.4566929133858268" bottom="0.62992125984251968" header="0.47244094488188981" footer="0.31496062992125984"/>
  <pageSetup paperSize="9" orientation="landscape" verticalDpi="0" r:id="rId1"/>
  <headerFooter>
    <oddHeader xml:space="preserve">&amp;C&amp;"TH SarabunIT๙,ตัวหนา"&amp;14บัญชีบัญชีครุภัณฑ์/งบประมาณ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๐2/1          </oddHeader>
    <oddFooter xml:space="preserve">&amp;C&amp;"TH SarabunIT๙,ธรรมดา"&amp;16&amp;P+46&amp;R&amp;"TH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S2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U5" sqref="U5"/>
    </sheetView>
  </sheetViews>
  <sheetFormatPr defaultRowHeight="21" customHeight="1"/>
  <cols>
    <col min="1" max="1" width="6" style="2" customWidth="1"/>
    <col min="2" max="2" width="14" style="2" customWidth="1"/>
    <col min="3" max="3" width="20" style="2" customWidth="1"/>
    <col min="4" max="4" width="20.75" style="2" customWidth="1"/>
    <col min="5" max="5" width="9.25" style="2" customWidth="1"/>
    <col min="6" max="6" width="11" style="2" customWidth="1"/>
    <col min="7" max="7" width="11.625" style="2" customWidth="1"/>
    <col min="8" max="19" width="3.375" style="2" customWidth="1"/>
    <col min="20" max="16384" width="9" style="2"/>
  </cols>
  <sheetData>
    <row r="1" spans="1:19" s="3" customFormat="1" ht="21" customHeight="1">
      <c r="A1" s="12" t="s">
        <v>132</v>
      </c>
      <c r="B1" s="4" t="s">
        <v>154</v>
      </c>
      <c r="C1" s="5"/>
      <c r="D1" s="5"/>
    </row>
    <row r="2" spans="1:19" s="3" customFormat="1" ht="24.75" customHeight="1">
      <c r="A2" s="6"/>
      <c r="B2" s="6"/>
      <c r="C2" s="6"/>
      <c r="D2" s="6"/>
      <c r="E2" s="6" t="s">
        <v>4</v>
      </c>
      <c r="F2" s="6" t="s">
        <v>6</v>
      </c>
      <c r="G2" s="6" t="s">
        <v>8</v>
      </c>
      <c r="H2" s="136" t="s">
        <v>229</v>
      </c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s="3" customFormat="1" ht="24.75" customHeight="1">
      <c r="A3" s="8" t="s">
        <v>0</v>
      </c>
      <c r="B3" s="13" t="s">
        <v>28</v>
      </c>
      <c r="C3" s="14" t="s">
        <v>29</v>
      </c>
      <c r="D3" s="13" t="s">
        <v>30</v>
      </c>
      <c r="E3" s="8" t="s">
        <v>5</v>
      </c>
      <c r="F3" s="8" t="s">
        <v>7</v>
      </c>
      <c r="G3" s="8" t="s">
        <v>9</v>
      </c>
      <c r="H3" s="136" t="s">
        <v>144</v>
      </c>
      <c r="I3" s="136"/>
      <c r="J3" s="136"/>
      <c r="K3" s="136" t="s">
        <v>230</v>
      </c>
      <c r="L3" s="136"/>
      <c r="M3" s="136"/>
      <c r="N3" s="136"/>
      <c r="O3" s="136"/>
      <c r="P3" s="136"/>
      <c r="Q3" s="136"/>
      <c r="R3" s="136"/>
      <c r="S3" s="136"/>
    </row>
    <row r="4" spans="1:19" s="3" customFormat="1" ht="24.75" customHeight="1">
      <c r="A4" s="15"/>
      <c r="B4" s="8" t="s">
        <v>29</v>
      </c>
      <c r="C4" s="9"/>
      <c r="D4" s="9"/>
      <c r="E4" s="9"/>
      <c r="F4" s="8"/>
      <c r="G4" s="8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</row>
    <row r="5" spans="1:19" ht="248.25" customHeight="1">
      <c r="A5" s="113">
        <v>1</v>
      </c>
      <c r="B5" s="125" t="s">
        <v>147</v>
      </c>
      <c r="C5" s="118" t="s">
        <v>149</v>
      </c>
      <c r="D5" s="115" t="s">
        <v>228</v>
      </c>
      <c r="E5" s="116">
        <v>23000</v>
      </c>
      <c r="F5" s="113" t="s">
        <v>55</v>
      </c>
      <c r="G5" s="113" t="s">
        <v>155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31.5" customHeight="1">
      <c r="A6" s="144" t="s">
        <v>162</v>
      </c>
      <c r="B6" s="145"/>
      <c r="C6" s="145"/>
      <c r="D6" s="146"/>
      <c r="E6" s="96" t="s">
        <v>53</v>
      </c>
      <c r="F6" s="97">
        <f>SUM(E5:E5)</f>
        <v>23000</v>
      </c>
      <c r="G6" s="98" t="s">
        <v>52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17"/>
    </row>
    <row r="7" spans="1:19" ht="69" customHeight="1"/>
    <row r="8" spans="1:19" ht="69" customHeight="1"/>
    <row r="9" spans="1:19" ht="69" customHeight="1"/>
    <row r="10" spans="1:19" ht="69" customHeight="1">
      <c r="G10" s="2" t="s">
        <v>143</v>
      </c>
    </row>
    <row r="11" spans="1:19" ht="69" customHeight="1"/>
    <row r="12" spans="1:19" ht="69" customHeight="1"/>
    <row r="13" spans="1:19" ht="69" customHeight="1"/>
    <row r="14" spans="1:19" ht="69" customHeight="1"/>
    <row r="15" spans="1:19" ht="69" customHeight="1"/>
    <row r="16" spans="1:19" ht="69" customHeight="1"/>
    <row r="17" ht="69" customHeight="1"/>
    <row r="18" ht="69" customHeight="1"/>
    <row r="19" ht="69" customHeight="1"/>
    <row r="20" ht="69" customHeight="1"/>
    <row r="21" ht="69" customHeight="1"/>
    <row r="22" ht="69" customHeight="1"/>
    <row r="23" ht="69" customHeight="1"/>
    <row r="24" ht="69" customHeight="1"/>
    <row r="25" ht="69" customHeight="1"/>
    <row r="26" ht="69" customHeight="1"/>
    <row r="27" ht="69" customHeight="1"/>
  </sheetData>
  <mergeCells count="4">
    <mergeCell ref="H2:S2"/>
    <mergeCell ref="H3:J3"/>
    <mergeCell ref="K3:S3"/>
    <mergeCell ref="A6:D6"/>
  </mergeCells>
  <pageMargins left="0.31496062992125984" right="0.19685039370078741" top="1.4566929133858268" bottom="0.62992125984251968" header="0.47244094488188981" footer="0.31496062992125984"/>
  <pageSetup paperSize="9" orientation="landscape" verticalDpi="0" r:id="rId1"/>
  <headerFooter>
    <oddHeader xml:space="preserve">&amp;C&amp;"TH SarabunIT๙,ตัวหนา"&amp;14บัญชีบัญชีครุภัณฑ์/งบประมาณ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๐2/1          </oddHeader>
    <oddFooter xml:space="preserve">&amp;C&amp;"TH SarabunIT๙,ธรรมดา"&amp;16&amp;P+50&amp;R&amp;"TH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S2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U5" sqref="U5"/>
    </sheetView>
  </sheetViews>
  <sheetFormatPr defaultRowHeight="21" customHeight="1"/>
  <cols>
    <col min="1" max="1" width="6" style="2" customWidth="1"/>
    <col min="2" max="2" width="13.625" style="2" customWidth="1"/>
    <col min="3" max="3" width="20" style="2" customWidth="1"/>
    <col min="4" max="4" width="20.75" style="2" customWidth="1"/>
    <col min="5" max="5" width="10.5" style="2" customWidth="1"/>
    <col min="6" max="6" width="11" style="2" customWidth="1"/>
    <col min="7" max="7" width="10.875" style="2" customWidth="1"/>
    <col min="8" max="19" width="3.375" style="2" customWidth="1"/>
    <col min="20" max="16384" width="9" style="2"/>
  </cols>
  <sheetData>
    <row r="1" spans="1:19" s="3" customFormat="1" ht="21" customHeight="1">
      <c r="A1" s="12" t="s">
        <v>132</v>
      </c>
      <c r="B1" s="4" t="s">
        <v>165</v>
      </c>
      <c r="C1" s="5"/>
      <c r="D1" s="5"/>
    </row>
    <row r="2" spans="1:19" s="3" customFormat="1" ht="24.75" customHeight="1">
      <c r="A2" s="6"/>
      <c r="B2" s="6"/>
      <c r="C2" s="6"/>
      <c r="D2" s="6"/>
      <c r="E2" s="6" t="s">
        <v>4</v>
      </c>
      <c r="F2" s="6" t="s">
        <v>6</v>
      </c>
      <c r="G2" s="6" t="s">
        <v>8</v>
      </c>
      <c r="H2" s="136" t="s">
        <v>229</v>
      </c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s="3" customFormat="1" ht="24.75" customHeight="1">
      <c r="A3" s="8" t="s">
        <v>0</v>
      </c>
      <c r="B3" s="13" t="s">
        <v>28</v>
      </c>
      <c r="C3" s="14" t="s">
        <v>29</v>
      </c>
      <c r="D3" s="13" t="s">
        <v>30</v>
      </c>
      <c r="E3" s="8" t="s">
        <v>5</v>
      </c>
      <c r="F3" s="8" t="s">
        <v>7</v>
      </c>
      <c r="G3" s="8" t="s">
        <v>9</v>
      </c>
      <c r="H3" s="136" t="s">
        <v>144</v>
      </c>
      <c r="I3" s="136"/>
      <c r="J3" s="136"/>
      <c r="K3" s="136" t="s">
        <v>230</v>
      </c>
      <c r="L3" s="136"/>
      <c r="M3" s="136"/>
      <c r="N3" s="136"/>
      <c r="O3" s="136"/>
      <c r="P3" s="136"/>
      <c r="Q3" s="136"/>
      <c r="R3" s="136"/>
      <c r="S3" s="136"/>
    </row>
    <row r="4" spans="1:19" s="3" customFormat="1" ht="24.75" customHeight="1">
      <c r="A4" s="15"/>
      <c r="B4" s="8" t="s">
        <v>29</v>
      </c>
      <c r="C4" s="9"/>
      <c r="D4" s="9"/>
      <c r="E4" s="9"/>
      <c r="F4" s="8"/>
      <c r="G4" s="8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</row>
    <row r="5" spans="1:19" ht="292.5" customHeight="1">
      <c r="A5" s="113">
        <v>1</v>
      </c>
      <c r="B5" s="125" t="s">
        <v>147</v>
      </c>
      <c r="C5" s="118" t="s">
        <v>166</v>
      </c>
      <c r="D5" s="115" t="s">
        <v>227</v>
      </c>
      <c r="E5" s="116">
        <v>10000</v>
      </c>
      <c r="F5" s="113" t="s">
        <v>55</v>
      </c>
      <c r="G5" s="113" t="s">
        <v>75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31.5" customHeight="1">
      <c r="A6" s="144" t="s">
        <v>162</v>
      </c>
      <c r="B6" s="145"/>
      <c r="C6" s="145"/>
      <c r="D6" s="146"/>
      <c r="E6" s="96" t="s">
        <v>53</v>
      </c>
      <c r="F6" s="97">
        <f>SUM(E5:E5)</f>
        <v>10000</v>
      </c>
      <c r="G6" s="98" t="s">
        <v>52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17"/>
    </row>
    <row r="7" spans="1:19" ht="69" customHeight="1"/>
    <row r="8" spans="1:19" ht="69" customHeight="1"/>
    <row r="9" spans="1:19" ht="69" customHeight="1"/>
    <row r="10" spans="1:19" ht="69" customHeight="1"/>
    <row r="11" spans="1:19" ht="69" customHeight="1"/>
    <row r="12" spans="1:19" ht="69" customHeight="1"/>
    <row r="13" spans="1:19" ht="69" customHeight="1"/>
    <row r="14" spans="1:19" ht="69" customHeight="1"/>
    <row r="15" spans="1:19" ht="69" customHeight="1"/>
    <row r="16" spans="1:19" ht="69" customHeight="1"/>
    <row r="17" ht="69" customHeight="1"/>
    <row r="18" ht="69" customHeight="1"/>
    <row r="19" ht="69" customHeight="1"/>
    <row r="20" ht="69" customHeight="1"/>
    <row r="21" ht="69" customHeight="1"/>
    <row r="22" ht="69" customHeight="1"/>
    <row r="23" ht="69" customHeight="1"/>
    <row r="24" ht="69" customHeight="1"/>
    <row r="25" ht="69" customHeight="1"/>
    <row r="26" ht="69" customHeight="1"/>
    <row r="27" ht="69" customHeight="1"/>
  </sheetData>
  <mergeCells count="4">
    <mergeCell ref="H2:S2"/>
    <mergeCell ref="H3:J3"/>
    <mergeCell ref="K3:S3"/>
    <mergeCell ref="A6:D6"/>
  </mergeCells>
  <pageMargins left="0.31496062992125984" right="0.19685039370078741" top="1.4566929133858268" bottom="0.62992125984251968" header="0.47244094488188981" footer="0.31496062992125984"/>
  <pageSetup paperSize="9" orientation="landscape" verticalDpi="0" r:id="rId1"/>
  <headerFooter>
    <oddHeader xml:space="preserve">&amp;C&amp;"TH SarabunIT๙,ตัวหนา"&amp;14บัญชีบัญชีครุภัณฑ์/งบประมาณ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๐2/1          </oddHeader>
    <oddFooter xml:space="preserve">&amp;C&amp;"TH SarabunIT๙,ธรรมดา"&amp;16&amp;P+51&amp;R&amp;"TH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29"/>
  <sheetViews>
    <sheetView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RowHeight="21" customHeight="1"/>
  <cols>
    <col min="1" max="1" width="6" style="2" customWidth="1"/>
    <col min="2" max="2" width="13.625" style="2" customWidth="1"/>
    <col min="3" max="3" width="20" style="2" customWidth="1"/>
    <col min="4" max="4" width="20.75" style="2" customWidth="1"/>
    <col min="5" max="5" width="10.5" style="2" customWidth="1"/>
    <col min="6" max="6" width="11" style="2" customWidth="1"/>
    <col min="7" max="7" width="10.875" style="2" customWidth="1"/>
    <col min="8" max="19" width="3.375" style="2" customWidth="1"/>
    <col min="20" max="16384" width="9" style="2"/>
  </cols>
  <sheetData>
    <row r="1" spans="1:19" s="3" customFormat="1" ht="21" customHeight="1">
      <c r="A1" s="12" t="s">
        <v>132</v>
      </c>
      <c r="B1" s="4" t="s">
        <v>247</v>
      </c>
      <c r="C1" s="5"/>
      <c r="D1" s="5"/>
    </row>
    <row r="2" spans="1:19" s="3" customFormat="1" ht="24.75" customHeight="1">
      <c r="A2" s="6"/>
      <c r="B2" s="6"/>
      <c r="C2" s="6"/>
      <c r="D2" s="6"/>
      <c r="E2" s="6" t="s">
        <v>4</v>
      </c>
      <c r="F2" s="6" t="s">
        <v>6</v>
      </c>
      <c r="G2" s="6" t="s">
        <v>8</v>
      </c>
      <c r="H2" s="136" t="s">
        <v>229</v>
      </c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s="3" customFormat="1" ht="24.75" customHeight="1">
      <c r="A3" s="8" t="s">
        <v>0</v>
      </c>
      <c r="B3" s="13" t="s">
        <v>28</v>
      </c>
      <c r="C3" s="14" t="s">
        <v>29</v>
      </c>
      <c r="D3" s="13" t="s">
        <v>30</v>
      </c>
      <c r="E3" s="8" t="s">
        <v>5</v>
      </c>
      <c r="F3" s="8" t="s">
        <v>7</v>
      </c>
      <c r="G3" s="8" t="s">
        <v>9</v>
      </c>
      <c r="H3" s="136" t="s">
        <v>144</v>
      </c>
      <c r="I3" s="136"/>
      <c r="J3" s="136"/>
      <c r="K3" s="136" t="s">
        <v>230</v>
      </c>
      <c r="L3" s="136"/>
      <c r="M3" s="136"/>
      <c r="N3" s="136"/>
      <c r="O3" s="136"/>
      <c r="P3" s="136"/>
      <c r="Q3" s="136"/>
      <c r="R3" s="136"/>
      <c r="S3" s="136"/>
    </row>
    <row r="4" spans="1:19" s="3" customFormat="1" ht="24.75" customHeight="1">
      <c r="A4" s="128"/>
      <c r="B4" s="8" t="s">
        <v>29</v>
      </c>
      <c r="C4" s="9"/>
      <c r="D4" s="9"/>
      <c r="E4" s="9"/>
      <c r="F4" s="8"/>
      <c r="G4" s="8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</row>
    <row r="5" spans="1:19" ht="233.25" customHeight="1">
      <c r="A5" s="113">
        <v>1</v>
      </c>
      <c r="B5" s="125" t="s">
        <v>147</v>
      </c>
      <c r="C5" s="118" t="s">
        <v>149</v>
      </c>
      <c r="D5" s="129" t="s">
        <v>237</v>
      </c>
      <c r="E5" s="116">
        <v>23000</v>
      </c>
      <c r="F5" s="113" t="s">
        <v>55</v>
      </c>
      <c r="G5" s="113" t="s">
        <v>75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229.5" customHeight="1">
      <c r="A6" s="113">
        <v>2</v>
      </c>
      <c r="B6" s="125" t="s">
        <v>147</v>
      </c>
      <c r="C6" s="118" t="s">
        <v>236</v>
      </c>
      <c r="D6" s="115" t="s">
        <v>238</v>
      </c>
      <c r="E6" s="116">
        <v>2600</v>
      </c>
      <c r="F6" s="113" t="s">
        <v>55</v>
      </c>
      <c r="G6" s="113" t="s">
        <v>75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19" ht="207" customHeight="1">
      <c r="A7" s="113">
        <v>3</v>
      </c>
      <c r="B7" s="125" t="s">
        <v>147</v>
      </c>
      <c r="C7" s="118" t="s">
        <v>249</v>
      </c>
      <c r="D7" s="115" t="s">
        <v>239</v>
      </c>
      <c r="E7" s="116">
        <v>5800</v>
      </c>
      <c r="F7" s="113" t="s">
        <v>55</v>
      </c>
      <c r="G7" s="113" t="s">
        <v>75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8" spans="1:19" ht="31.5" customHeight="1">
      <c r="A8" s="144" t="s">
        <v>240</v>
      </c>
      <c r="B8" s="145"/>
      <c r="C8" s="145"/>
      <c r="D8" s="146"/>
      <c r="E8" s="96" t="s">
        <v>53</v>
      </c>
      <c r="F8" s="97">
        <f>SUM(E5:E7)</f>
        <v>31400</v>
      </c>
      <c r="G8" s="98" t="s">
        <v>52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17"/>
    </row>
    <row r="9" spans="1:19" ht="69" customHeight="1"/>
    <row r="10" spans="1:19" ht="69" customHeight="1"/>
    <row r="11" spans="1:19" ht="69" customHeight="1"/>
    <row r="12" spans="1:19" ht="69" customHeight="1"/>
    <row r="13" spans="1:19" ht="69" customHeight="1"/>
    <row r="14" spans="1:19" ht="69" customHeight="1"/>
    <row r="15" spans="1:19" ht="69" customHeight="1"/>
    <row r="16" spans="1:19" ht="69" customHeight="1"/>
    <row r="17" ht="69" customHeight="1"/>
    <row r="18" ht="69" customHeight="1"/>
    <row r="19" ht="69" customHeight="1"/>
    <row r="20" ht="69" customHeight="1"/>
    <row r="21" ht="69" customHeight="1"/>
    <row r="22" ht="69" customHeight="1"/>
    <row r="23" ht="69" customHeight="1"/>
    <row r="24" ht="69" customHeight="1"/>
    <row r="25" ht="69" customHeight="1"/>
    <row r="26" ht="69" customHeight="1"/>
    <row r="27" ht="69" customHeight="1"/>
    <row r="28" ht="69" customHeight="1"/>
    <row r="29" ht="69" customHeight="1"/>
  </sheetData>
  <mergeCells count="4">
    <mergeCell ref="H2:S2"/>
    <mergeCell ref="H3:J3"/>
    <mergeCell ref="K3:S3"/>
    <mergeCell ref="A8:D8"/>
  </mergeCells>
  <pageMargins left="0.31496062992125984" right="0.19685039370078741" top="1.4566929133858268" bottom="0.62992125984251968" header="0.47244094488188981" footer="0.31496062992125984"/>
  <pageSetup paperSize="9" orientation="landscape" verticalDpi="0" r:id="rId1"/>
  <headerFooter>
    <oddHeader xml:space="preserve">&amp;C&amp;"TH SarabunIT๙,ตัวหนา"&amp;14บัญชีบัญชีครุภัณฑ์/งบประมาณ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๐2/1          </oddHeader>
    <oddFooter xml:space="preserve">&amp;C&amp;"TH SarabunIT๙,ธรรมดา"&amp;16&amp;P+52&amp;R&amp;"TH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V2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6" sqref="T6"/>
    </sheetView>
  </sheetViews>
  <sheetFormatPr defaultRowHeight="21" customHeight="1"/>
  <cols>
    <col min="1" max="1" width="6" style="2" customWidth="1"/>
    <col min="2" max="2" width="13.625" style="2" customWidth="1"/>
    <col min="3" max="3" width="20" style="2" customWidth="1"/>
    <col min="4" max="4" width="20.75" style="2" customWidth="1"/>
    <col min="5" max="5" width="10.5" style="2" customWidth="1"/>
    <col min="6" max="6" width="11" style="2" customWidth="1"/>
    <col min="7" max="7" width="10.875" style="2" customWidth="1"/>
    <col min="8" max="19" width="3.375" style="2" customWidth="1"/>
    <col min="20" max="16384" width="9" style="2"/>
  </cols>
  <sheetData>
    <row r="1" spans="1:22" s="3" customFormat="1" ht="21" customHeight="1">
      <c r="A1" s="12" t="s">
        <v>132</v>
      </c>
      <c r="B1" s="4" t="s">
        <v>243</v>
      </c>
      <c r="C1" s="5"/>
      <c r="D1" s="5"/>
    </row>
    <row r="2" spans="1:22" s="3" customFormat="1" ht="24.75" customHeight="1">
      <c r="A2" s="6"/>
      <c r="B2" s="6"/>
      <c r="C2" s="6"/>
      <c r="D2" s="6"/>
      <c r="E2" s="6" t="s">
        <v>4</v>
      </c>
      <c r="F2" s="6" t="s">
        <v>6</v>
      </c>
      <c r="G2" s="6" t="s">
        <v>8</v>
      </c>
      <c r="H2" s="136" t="s">
        <v>229</v>
      </c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22" s="3" customFormat="1" ht="24.75" customHeight="1">
      <c r="A3" s="8" t="s">
        <v>0</v>
      </c>
      <c r="B3" s="13" t="s">
        <v>28</v>
      </c>
      <c r="C3" s="14" t="s">
        <v>29</v>
      </c>
      <c r="D3" s="13" t="s">
        <v>30</v>
      </c>
      <c r="E3" s="8" t="s">
        <v>5</v>
      </c>
      <c r="F3" s="8" t="s">
        <v>7</v>
      </c>
      <c r="G3" s="8" t="s">
        <v>9</v>
      </c>
      <c r="H3" s="136" t="s">
        <v>144</v>
      </c>
      <c r="I3" s="136"/>
      <c r="J3" s="136"/>
      <c r="K3" s="136" t="s">
        <v>230</v>
      </c>
      <c r="L3" s="136"/>
      <c r="M3" s="136"/>
      <c r="N3" s="136"/>
      <c r="O3" s="136"/>
      <c r="P3" s="136"/>
      <c r="Q3" s="136"/>
      <c r="R3" s="136"/>
      <c r="S3" s="136"/>
    </row>
    <row r="4" spans="1:22" s="3" customFormat="1" ht="24.75" customHeight="1">
      <c r="A4" s="128"/>
      <c r="B4" s="8" t="s">
        <v>29</v>
      </c>
      <c r="C4" s="9"/>
      <c r="D4" s="9"/>
      <c r="E4" s="9"/>
      <c r="F4" s="8"/>
      <c r="G4" s="8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</row>
    <row r="5" spans="1:22" s="3" customFormat="1" ht="189.75" customHeight="1">
      <c r="A5" s="130">
        <v>1</v>
      </c>
      <c r="B5" s="125" t="s">
        <v>147</v>
      </c>
      <c r="C5" s="131" t="s">
        <v>150</v>
      </c>
      <c r="D5" s="122" t="s">
        <v>244</v>
      </c>
      <c r="E5" s="132">
        <v>2500</v>
      </c>
      <c r="F5" s="130" t="s">
        <v>55</v>
      </c>
      <c r="G5" s="113" t="s">
        <v>51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U5" s="127"/>
      <c r="V5" s="5"/>
    </row>
    <row r="6" spans="1:22" ht="191.25" customHeight="1">
      <c r="A6" s="113">
        <v>2</v>
      </c>
      <c r="B6" s="125" t="s">
        <v>147</v>
      </c>
      <c r="C6" s="118" t="s">
        <v>241</v>
      </c>
      <c r="D6" s="115" t="s">
        <v>245</v>
      </c>
      <c r="E6" s="116">
        <v>21500</v>
      </c>
      <c r="F6" s="113" t="s">
        <v>55</v>
      </c>
      <c r="G6" s="113" t="s">
        <v>51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22" ht="31.5" customHeight="1">
      <c r="A7" s="144" t="s">
        <v>242</v>
      </c>
      <c r="B7" s="145"/>
      <c r="C7" s="145"/>
      <c r="D7" s="146"/>
      <c r="E7" s="96" t="s">
        <v>53</v>
      </c>
      <c r="F7" s="97">
        <f>SUM(E5:E6)</f>
        <v>24000</v>
      </c>
      <c r="G7" s="98" t="s">
        <v>52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17"/>
    </row>
    <row r="8" spans="1:22" ht="69" customHeight="1"/>
    <row r="9" spans="1:22" ht="69" customHeight="1"/>
    <row r="10" spans="1:22" ht="69" customHeight="1"/>
    <row r="11" spans="1:22" ht="69" customHeight="1"/>
    <row r="12" spans="1:22" ht="69" customHeight="1"/>
    <row r="13" spans="1:22" ht="69" customHeight="1"/>
    <row r="14" spans="1:22" ht="69" customHeight="1"/>
    <row r="15" spans="1:22" ht="69" customHeight="1"/>
    <row r="16" spans="1:22" ht="69" customHeight="1"/>
    <row r="17" ht="69" customHeight="1"/>
    <row r="18" ht="69" customHeight="1"/>
    <row r="19" ht="69" customHeight="1"/>
    <row r="20" ht="69" customHeight="1"/>
    <row r="21" ht="69" customHeight="1"/>
    <row r="22" ht="69" customHeight="1"/>
    <row r="23" ht="69" customHeight="1"/>
    <row r="24" ht="69" customHeight="1"/>
    <row r="25" ht="69" customHeight="1"/>
    <row r="26" ht="69" customHeight="1"/>
    <row r="27" ht="69" customHeight="1"/>
    <row r="28" ht="69" customHeight="1"/>
  </sheetData>
  <mergeCells count="4">
    <mergeCell ref="H2:S2"/>
    <mergeCell ref="H3:J3"/>
    <mergeCell ref="K3:S3"/>
    <mergeCell ref="A7:D7"/>
  </mergeCells>
  <pageMargins left="0.31496062992125984" right="0.19685039370078741" top="1.4566929133858268" bottom="0.62992125984251968" header="0.47244094488188981" footer="0.31496062992125984"/>
  <pageSetup paperSize="9" orientation="landscape" verticalDpi="0" r:id="rId1"/>
  <headerFooter>
    <oddHeader xml:space="preserve">&amp;C&amp;"TH SarabunIT๙,ตัวหนา"&amp;14บัญชีบัญชีครุภัณฑ์/งบประมาณ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๐2/1          </oddHeader>
    <oddFooter xml:space="preserve">&amp;C&amp;"TH SarabunIT๙,ธรรมดา"&amp;16&amp;P+55&amp;R&amp;"TH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"/>
  <sheetViews>
    <sheetView zoomScale="90" zoomScaleNormal="90" workbookViewId="0">
      <selection activeCell="B4" sqref="B4"/>
    </sheetView>
  </sheetViews>
  <sheetFormatPr defaultRowHeight="21" customHeight="1"/>
  <cols>
    <col min="1" max="1" width="6.25" style="2" customWidth="1"/>
    <col min="2" max="2" width="14.75" style="2" customWidth="1"/>
    <col min="3" max="3" width="34.375" style="2" customWidth="1"/>
    <col min="4" max="4" width="8.5" style="2" customWidth="1"/>
    <col min="5" max="5" width="13.875" style="2" customWidth="1"/>
    <col min="6" max="6" width="9.875" style="2" customWidth="1"/>
    <col min="7" max="18" width="3.875" style="2" customWidth="1"/>
    <col min="19" max="16384" width="9" style="2"/>
  </cols>
  <sheetData>
    <row r="1" spans="1:18" s="3" customFormat="1" ht="21" customHeight="1">
      <c r="A1" s="4" t="s">
        <v>35</v>
      </c>
    </row>
    <row r="2" spans="1:18" s="3" customFormat="1" ht="21" customHeight="1">
      <c r="A2" s="4" t="s">
        <v>156</v>
      </c>
    </row>
    <row r="3" spans="1:18" s="3" customFormat="1" ht="21" customHeight="1">
      <c r="A3" s="4" t="s">
        <v>33</v>
      </c>
    </row>
    <row r="4" spans="1:18" s="3" customFormat="1" ht="21" customHeight="1">
      <c r="A4" s="1" t="s">
        <v>23</v>
      </c>
      <c r="B4" s="4" t="s">
        <v>232</v>
      </c>
      <c r="C4" s="5"/>
    </row>
    <row r="5" spans="1:18" s="3" customFormat="1" ht="22.5" customHeight="1">
      <c r="A5" s="6"/>
      <c r="B5" s="6"/>
      <c r="C5" s="6" t="s">
        <v>2</v>
      </c>
      <c r="D5" s="6" t="s">
        <v>4</v>
      </c>
      <c r="E5" s="6" t="s">
        <v>6</v>
      </c>
      <c r="F5" s="6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3" customFormat="1" ht="22.5" customHeight="1">
      <c r="A6" s="8" t="s">
        <v>0</v>
      </c>
      <c r="B6" s="7" t="s">
        <v>1</v>
      </c>
      <c r="C6" s="8" t="s">
        <v>3</v>
      </c>
      <c r="D6" s="8" t="s">
        <v>5</v>
      </c>
      <c r="E6" s="8" t="s">
        <v>7</v>
      </c>
      <c r="F6" s="8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3" customFormat="1" ht="22.5" customHeight="1">
      <c r="A7" s="15"/>
      <c r="B7" s="9"/>
      <c r="C7" s="9"/>
      <c r="D7" s="9"/>
      <c r="E7" s="8"/>
      <c r="F7" s="8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0" t="s">
        <v>20</v>
      </c>
      <c r="Q7" s="10" t="s">
        <v>21</v>
      </c>
      <c r="R7" s="10" t="s">
        <v>22</v>
      </c>
    </row>
    <row r="8" spans="1:18" s="3" customFormat="1" ht="246.75" customHeight="1">
      <c r="A8" s="124"/>
      <c r="B8" s="122"/>
      <c r="C8" s="122"/>
      <c r="D8" s="123"/>
      <c r="E8" s="122"/>
      <c r="F8" s="121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</row>
    <row r="9" spans="1:18" ht="25.5" customHeight="1">
      <c r="A9" s="134" t="s">
        <v>231</v>
      </c>
      <c r="B9" s="135"/>
      <c r="C9" s="135"/>
      <c r="D9" s="21" t="s">
        <v>53</v>
      </c>
      <c r="E9" s="18" t="s">
        <v>106</v>
      </c>
      <c r="F9" s="19" t="s">
        <v>52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/>
    </row>
    <row r="11" spans="1:18" ht="21" customHeight="1">
      <c r="E11" s="20"/>
    </row>
  </sheetData>
  <mergeCells count="4">
    <mergeCell ref="G5:R5"/>
    <mergeCell ref="G6:I6"/>
    <mergeCell ref="J6:R6"/>
    <mergeCell ref="A9:C9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SarabunIT๙,ธรรมดา"&amp;16&amp;P+8&amp;R&amp;"TH SarabunIT๙,ตัวเอียง"&amp;12องค์การบริหารส่วนตำบลกุดค้าว   อำเภอกุฉินารายณ์   จังหวัดกาฬสินธุ์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pane ySplit="7" topLeftCell="A11" activePane="bottomLeft" state="frozen"/>
      <selection pane="bottomLeft" activeCell="C12" sqref="C12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39" t="s">
        <v>35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8" s="84" customFormat="1" ht="21" customHeight="1">
      <c r="A2" s="139" t="s">
        <v>32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8" s="84" customFormat="1" ht="21" customHeight="1">
      <c r="A3" s="139" t="s">
        <v>31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8" s="84" customFormat="1" ht="21" customHeight="1">
      <c r="A4" s="85" t="s">
        <v>23</v>
      </c>
      <c r="B4" s="86" t="s">
        <v>25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250.5" customHeight="1">
      <c r="A8" s="94">
        <v>1</v>
      </c>
      <c r="B8" s="79" t="s">
        <v>54</v>
      </c>
      <c r="C8" s="79" t="s">
        <v>179</v>
      </c>
      <c r="D8" s="80">
        <v>5829600</v>
      </c>
      <c r="E8" s="81" t="s">
        <v>55</v>
      </c>
      <c r="F8" s="81" t="s">
        <v>56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s="84" customFormat="1" ht="183" customHeight="1">
      <c r="A9" s="94">
        <v>2</v>
      </c>
      <c r="B9" s="79" t="s">
        <v>57</v>
      </c>
      <c r="C9" s="79" t="s">
        <v>180</v>
      </c>
      <c r="D9" s="80">
        <v>1476000</v>
      </c>
      <c r="E9" s="81" t="s">
        <v>55</v>
      </c>
      <c r="F9" s="81" t="s">
        <v>56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84" customFormat="1" ht="161.25" customHeight="1">
      <c r="A10" s="94">
        <v>3</v>
      </c>
      <c r="B10" s="79" t="s">
        <v>58</v>
      </c>
      <c r="C10" s="79" t="s">
        <v>181</v>
      </c>
      <c r="D10" s="80">
        <v>318000</v>
      </c>
      <c r="E10" s="81" t="s">
        <v>55</v>
      </c>
      <c r="F10" s="81" t="s">
        <v>56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18" s="84" customFormat="1" ht="126" customHeight="1">
      <c r="A11" s="94">
        <v>4</v>
      </c>
      <c r="B11" s="79" t="s">
        <v>59</v>
      </c>
      <c r="C11" s="79" t="s">
        <v>177</v>
      </c>
      <c r="D11" s="80">
        <v>297700</v>
      </c>
      <c r="E11" s="81" t="s">
        <v>55</v>
      </c>
      <c r="F11" s="81" t="s">
        <v>56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18" s="84" customFormat="1" ht="148.5" customHeight="1">
      <c r="A12" s="94">
        <v>5</v>
      </c>
      <c r="B12" s="79" t="s">
        <v>60</v>
      </c>
      <c r="C12" s="79" t="s">
        <v>178</v>
      </c>
      <c r="D12" s="80">
        <v>62700</v>
      </c>
      <c r="E12" s="81" t="s">
        <v>55</v>
      </c>
      <c r="F12" s="81" t="s">
        <v>75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spans="1:18" ht="25.5" customHeight="1">
      <c r="A13" s="137" t="s">
        <v>168</v>
      </c>
      <c r="B13" s="138"/>
      <c r="C13" s="138"/>
      <c r="D13" s="96" t="s">
        <v>53</v>
      </c>
      <c r="E13" s="97">
        <f>SUM(D8:D12)</f>
        <v>7984000</v>
      </c>
      <c r="F13" s="98" t="s">
        <v>52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100"/>
    </row>
    <row r="15" spans="1:18" ht="21" customHeight="1">
      <c r="E15" s="101"/>
    </row>
    <row r="17" spans="5:5" ht="21" customHeight="1">
      <c r="E17" s="84"/>
    </row>
  </sheetData>
  <mergeCells count="7">
    <mergeCell ref="G5:R5"/>
    <mergeCell ref="G6:I6"/>
    <mergeCell ref="J6:R6"/>
    <mergeCell ref="A13:C13"/>
    <mergeCell ref="A1:L1"/>
    <mergeCell ref="A2:L2"/>
    <mergeCell ref="A3:L3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SarabunIT๙,ธรรมดา"&amp;16&amp;P+9&amp;R&amp;"TH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pane ySplit="7" topLeftCell="A8" activePane="bottomLeft" state="frozen"/>
      <selection pane="bottomLeft" activeCell="I8" sqref="I8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39" t="s">
        <v>38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8" s="84" customFormat="1" ht="21" customHeight="1">
      <c r="A2" s="139" t="s">
        <v>36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8" s="84" customFormat="1" ht="21" customHeight="1">
      <c r="A3" s="139" t="s">
        <v>37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8" s="84" customFormat="1" ht="21" customHeight="1">
      <c r="A4" s="85" t="s">
        <v>23</v>
      </c>
      <c r="B4" s="86" t="s">
        <v>26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214.5" customHeight="1">
      <c r="A8" s="94">
        <v>1</v>
      </c>
      <c r="B8" s="79" t="s">
        <v>63</v>
      </c>
      <c r="C8" s="79" t="s">
        <v>182</v>
      </c>
      <c r="D8" s="80">
        <v>15000</v>
      </c>
      <c r="E8" s="81" t="s">
        <v>61</v>
      </c>
      <c r="F8" s="81" t="s">
        <v>137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s="84" customFormat="1" ht="194.25" customHeight="1">
      <c r="A9" s="94">
        <v>2</v>
      </c>
      <c r="B9" s="79" t="s">
        <v>62</v>
      </c>
      <c r="C9" s="79" t="s">
        <v>183</v>
      </c>
      <c r="D9" s="80">
        <v>15000</v>
      </c>
      <c r="E9" s="81" t="s">
        <v>55</v>
      </c>
      <c r="F9" s="81" t="s">
        <v>56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ht="25.5" customHeight="1">
      <c r="A10" s="137" t="s">
        <v>169</v>
      </c>
      <c r="B10" s="138"/>
      <c r="C10" s="138"/>
      <c r="D10" s="96" t="s">
        <v>53</v>
      </c>
      <c r="E10" s="97">
        <f>SUM(D8:D9)</f>
        <v>30000</v>
      </c>
      <c r="F10" s="98" t="s">
        <v>52</v>
      </c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00"/>
    </row>
    <row r="12" spans="1:18" ht="21" customHeight="1">
      <c r="E12" s="101"/>
    </row>
    <row r="14" spans="1:18" ht="21" customHeight="1">
      <c r="E14" s="84"/>
    </row>
  </sheetData>
  <mergeCells count="7">
    <mergeCell ref="A10:C10"/>
    <mergeCell ref="A1:L1"/>
    <mergeCell ref="A2:L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SarabunIT๙,ธรรมดา"&amp;16&amp;P+13&amp;R&amp;"TH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pane ySplit="7" topLeftCell="A13" activePane="bottomLeft" state="frozen"/>
      <selection pane="bottomLeft" activeCell="T13" sqref="T13"/>
    </sheetView>
  </sheetViews>
  <sheetFormatPr defaultRowHeight="21" customHeight="1"/>
  <cols>
    <col min="1" max="1" width="5.625" style="83" customWidth="1"/>
    <col min="2" max="2" width="18.875" style="83" bestFit="1" customWidth="1"/>
    <col min="3" max="3" width="34.375" style="83" customWidth="1"/>
    <col min="4" max="4" width="8.875" style="83" customWidth="1"/>
    <col min="5" max="5" width="11.5" style="83" customWidth="1"/>
    <col min="6" max="6" width="8.625" style="83" customWidth="1"/>
    <col min="7" max="18" width="3.875" style="83" customWidth="1"/>
    <col min="19" max="16384" width="9" style="83"/>
  </cols>
  <sheetData>
    <row r="1" spans="1:18" s="84" customFormat="1" ht="21" customHeight="1">
      <c r="A1" s="139" t="s">
        <v>39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8" s="84" customFormat="1" ht="21" customHeight="1">
      <c r="A2" s="139" t="s">
        <v>36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8" s="84" customFormat="1" ht="21" customHeight="1">
      <c r="A3" s="139" t="s">
        <v>31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8" s="84" customFormat="1" ht="21" customHeight="1">
      <c r="A4" s="85" t="s">
        <v>23</v>
      </c>
      <c r="B4" s="86" t="s">
        <v>233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8" s="84" customFormat="1" ht="231.75" customHeight="1">
      <c r="A8" s="94">
        <v>1</v>
      </c>
      <c r="B8" s="79" t="s">
        <v>66</v>
      </c>
      <c r="C8" s="79" t="s">
        <v>184</v>
      </c>
      <c r="D8" s="80">
        <v>3600</v>
      </c>
      <c r="E8" s="81" t="s">
        <v>61</v>
      </c>
      <c r="F8" s="81" t="s">
        <v>64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s="84" customFormat="1" ht="193.5" customHeight="1">
      <c r="A9" s="94">
        <v>2</v>
      </c>
      <c r="B9" s="79" t="s">
        <v>138</v>
      </c>
      <c r="C9" s="79" t="s">
        <v>185</v>
      </c>
      <c r="D9" s="80">
        <v>20000</v>
      </c>
      <c r="E9" s="81" t="s">
        <v>61</v>
      </c>
      <c r="F9" s="81" t="s">
        <v>64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84" customFormat="1" ht="195.75" customHeight="1">
      <c r="A10" s="94">
        <v>3</v>
      </c>
      <c r="B10" s="79" t="s">
        <v>140</v>
      </c>
      <c r="C10" s="79" t="s">
        <v>186</v>
      </c>
      <c r="D10" s="80">
        <v>20000</v>
      </c>
      <c r="E10" s="81" t="s">
        <v>61</v>
      </c>
      <c r="F10" s="81" t="s">
        <v>64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18" s="84" customFormat="1" ht="135.75" customHeight="1">
      <c r="A11" s="94">
        <v>4</v>
      </c>
      <c r="B11" s="79" t="s">
        <v>67</v>
      </c>
      <c r="C11" s="79" t="s">
        <v>187</v>
      </c>
      <c r="D11" s="80">
        <v>10000</v>
      </c>
      <c r="E11" s="81" t="s">
        <v>61</v>
      </c>
      <c r="F11" s="81" t="s">
        <v>64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18" s="84" customFormat="1" ht="145.5" customHeight="1">
      <c r="A12" s="94">
        <v>5</v>
      </c>
      <c r="B12" s="79" t="s">
        <v>68</v>
      </c>
      <c r="C12" s="79" t="s">
        <v>188</v>
      </c>
      <c r="D12" s="80">
        <v>20000</v>
      </c>
      <c r="E12" s="81" t="s">
        <v>61</v>
      </c>
      <c r="F12" s="81" t="s">
        <v>64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spans="1:18" s="84" customFormat="1" ht="180" customHeight="1">
      <c r="A13" s="94">
        <v>6</v>
      </c>
      <c r="B13" s="79" t="s">
        <v>69</v>
      </c>
      <c r="C13" s="79" t="s">
        <v>189</v>
      </c>
      <c r="D13" s="80">
        <v>10000</v>
      </c>
      <c r="E13" s="81" t="s">
        <v>61</v>
      </c>
      <c r="F13" s="81" t="s">
        <v>64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18" s="84" customFormat="1" ht="180" customHeight="1">
      <c r="A14" s="94">
        <v>7</v>
      </c>
      <c r="B14" s="79" t="s">
        <v>133</v>
      </c>
      <c r="C14" s="79" t="s">
        <v>190</v>
      </c>
      <c r="D14" s="80">
        <v>400000</v>
      </c>
      <c r="E14" s="81" t="s">
        <v>61</v>
      </c>
      <c r="F14" s="81" t="s">
        <v>64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18" s="84" customFormat="1" ht="30" customHeight="1">
      <c r="A15" s="137" t="s">
        <v>174</v>
      </c>
      <c r="B15" s="138"/>
      <c r="C15" s="138"/>
      <c r="D15" s="96" t="s">
        <v>53</v>
      </c>
      <c r="E15" s="97">
        <f>SUM(D8:D14)</f>
        <v>483600</v>
      </c>
      <c r="F15" s="98" t="s">
        <v>52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100"/>
    </row>
    <row r="16" spans="1:18" ht="25.5" customHeight="1">
      <c r="E16" s="101"/>
    </row>
    <row r="18" spans="5:5" ht="21" customHeight="1">
      <c r="E18" s="84"/>
    </row>
  </sheetData>
  <mergeCells count="7">
    <mergeCell ref="A15:C15"/>
    <mergeCell ref="A1:L1"/>
    <mergeCell ref="A2:L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SarabunIT๙,ธรรมดา"&amp;16&amp;P+15&amp;R&amp;"TH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pane ySplit="7" topLeftCell="A16" activePane="bottomLeft" state="frozen"/>
      <selection pane="bottomLeft" activeCell="G5" sqref="G5:R6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9" s="84" customFormat="1" ht="21" customHeight="1">
      <c r="A1" s="139" t="s">
        <v>39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9" s="84" customFormat="1" ht="21" customHeight="1">
      <c r="A2" s="139" t="s">
        <v>36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9" s="84" customFormat="1" ht="21" customHeight="1">
      <c r="A3" s="139" t="s">
        <v>31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9" s="84" customFormat="1" ht="21" customHeight="1">
      <c r="A4" s="85" t="s">
        <v>23</v>
      </c>
      <c r="B4" s="86" t="s">
        <v>84</v>
      </c>
      <c r="C4" s="87"/>
    </row>
    <row r="5" spans="1:19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9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9" s="84" customFormat="1" ht="22.5" customHeight="1">
      <c r="A7" s="91"/>
      <c r="B7" s="92"/>
      <c r="C7" s="92"/>
      <c r="D7" s="92"/>
      <c r="E7" s="89"/>
      <c r="F7" s="89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3" t="s">
        <v>16</v>
      </c>
      <c r="M7" s="93" t="s">
        <v>17</v>
      </c>
      <c r="N7" s="93" t="s">
        <v>18</v>
      </c>
      <c r="O7" s="93" t="s">
        <v>19</v>
      </c>
      <c r="P7" s="93" t="s">
        <v>20</v>
      </c>
      <c r="Q7" s="93" t="s">
        <v>21</v>
      </c>
      <c r="R7" s="93" t="s">
        <v>22</v>
      </c>
    </row>
    <row r="8" spans="1:19" ht="41.25" customHeight="1">
      <c r="A8" s="140" t="s">
        <v>131</v>
      </c>
      <c r="B8" s="141"/>
      <c r="C8" s="142"/>
      <c r="D8" s="102"/>
      <c r="E8" s="103"/>
      <c r="F8" s="103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9" s="84" customFormat="1" ht="100.5" customHeight="1">
      <c r="A9" s="94">
        <v>1</v>
      </c>
      <c r="B9" s="79" t="s">
        <v>128</v>
      </c>
      <c r="C9" s="79" t="s">
        <v>191</v>
      </c>
      <c r="D9" s="80">
        <v>581390</v>
      </c>
      <c r="E9" s="81" t="s">
        <v>85</v>
      </c>
      <c r="F9" s="81" t="s">
        <v>87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9" s="84" customFormat="1" ht="135.75" customHeight="1">
      <c r="A10" s="94">
        <v>2</v>
      </c>
      <c r="B10" s="79" t="s">
        <v>129</v>
      </c>
      <c r="C10" s="79" t="s">
        <v>192</v>
      </c>
      <c r="D10" s="80">
        <v>158100</v>
      </c>
      <c r="E10" s="81" t="s">
        <v>85</v>
      </c>
      <c r="F10" s="81" t="s">
        <v>87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19" s="84" customFormat="1" ht="41.25" customHeight="1">
      <c r="A11" s="140" t="s">
        <v>127</v>
      </c>
      <c r="B11" s="141"/>
      <c r="C11" s="142"/>
      <c r="D11" s="102"/>
      <c r="E11" s="103"/>
      <c r="F11" s="103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spans="1:19" s="84" customFormat="1" ht="98.25" customHeight="1">
      <c r="A12" s="94">
        <v>3</v>
      </c>
      <c r="B12" s="79" t="s">
        <v>130</v>
      </c>
      <c r="C12" s="79" t="s">
        <v>193</v>
      </c>
      <c r="D12" s="80">
        <v>22600</v>
      </c>
      <c r="E12" s="81" t="s">
        <v>85</v>
      </c>
      <c r="F12" s="81" t="s">
        <v>87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06"/>
    </row>
    <row r="13" spans="1:19" s="84" customFormat="1" ht="98.25" customHeight="1">
      <c r="A13" s="94">
        <v>4</v>
      </c>
      <c r="B13" s="79" t="s">
        <v>88</v>
      </c>
      <c r="C13" s="79" t="s">
        <v>194</v>
      </c>
      <c r="D13" s="80">
        <v>22600</v>
      </c>
      <c r="E13" s="81" t="s">
        <v>85</v>
      </c>
      <c r="F13" s="81" t="s">
        <v>87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19" s="84" customFormat="1" ht="98.25" customHeight="1">
      <c r="A14" s="94">
        <v>5</v>
      </c>
      <c r="B14" s="79" t="s">
        <v>89</v>
      </c>
      <c r="C14" s="79" t="s">
        <v>195</v>
      </c>
      <c r="D14" s="80">
        <v>33900</v>
      </c>
      <c r="E14" s="81" t="s">
        <v>85</v>
      </c>
      <c r="F14" s="81" t="s">
        <v>87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19" s="84" customFormat="1" ht="102" customHeight="1">
      <c r="A15" s="94">
        <v>6</v>
      </c>
      <c r="B15" s="79" t="s">
        <v>90</v>
      </c>
      <c r="C15" s="79" t="s">
        <v>196</v>
      </c>
      <c r="D15" s="80">
        <v>48590</v>
      </c>
      <c r="E15" s="81" t="s">
        <v>85</v>
      </c>
      <c r="F15" s="81" t="s">
        <v>87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spans="1:19" s="84" customFormat="1" ht="153.75" customHeight="1">
      <c r="A16" s="94">
        <v>7</v>
      </c>
      <c r="B16" s="79" t="s">
        <v>83</v>
      </c>
      <c r="C16" s="79" t="s">
        <v>197</v>
      </c>
      <c r="D16" s="80">
        <v>656740</v>
      </c>
      <c r="E16" s="81" t="s">
        <v>86</v>
      </c>
      <c r="F16" s="81" t="s">
        <v>87</v>
      </c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1:18" s="84" customFormat="1" ht="132" customHeight="1">
      <c r="A17" s="94">
        <v>8</v>
      </c>
      <c r="B17" s="79" t="s">
        <v>91</v>
      </c>
      <c r="C17" s="79" t="s">
        <v>198</v>
      </c>
      <c r="D17" s="80">
        <v>520800</v>
      </c>
      <c r="E17" s="81" t="s">
        <v>92</v>
      </c>
      <c r="F17" s="81" t="s">
        <v>87</v>
      </c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spans="1:18" s="84" customFormat="1" ht="116.25" customHeight="1">
      <c r="A18" s="94">
        <v>9</v>
      </c>
      <c r="B18" s="79" t="s">
        <v>93</v>
      </c>
      <c r="C18" s="79" t="s">
        <v>199</v>
      </c>
      <c r="D18" s="80">
        <v>361200</v>
      </c>
      <c r="E18" s="81" t="s">
        <v>94</v>
      </c>
      <c r="F18" s="81" t="s">
        <v>87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spans="1:18" ht="25.5" customHeight="1">
      <c r="A19" s="137" t="s">
        <v>170</v>
      </c>
      <c r="B19" s="138"/>
      <c r="C19" s="138"/>
      <c r="D19" s="96" t="s">
        <v>53</v>
      </c>
      <c r="E19" s="97">
        <f>SUM(D8:D18)</f>
        <v>2405920</v>
      </c>
      <c r="F19" s="98" t="s">
        <v>52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</row>
    <row r="20" spans="1:18" ht="21" customHeight="1">
      <c r="E20" s="101"/>
    </row>
    <row r="22" spans="1:18" ht="21" customHeight="1">
      <c r="E22" s="84"/>
    </row>
  </sheetData>
  <mergeCells count="9">
    <mergeCell ref="A19:C19"/>
    <mergeCell ref="A1:L1"/>
    <mergeCell ref="A2:L2"/>
    <mergeCell ref="A3:L3"/>
    <mergeCell ref="G5:R5"/>
    <mergeCell ref="G6:I6"/>
    <mergeCell ref="J6:R6"/>
    <mergeCell ref="A11:C11"/>
    <mergeCell ref="A8:C8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SarabunIT๙,ธรรมดา"&amp;16&amp;P+21&amp;R&amp;"TH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pane ySplit="7" topLeftCell="A8" activePane="bottomLeft" state="frozen"/>
      <selection pane="bottomLeft" activeCell="D8" sqref="D8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39" t="s">
        <v>39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8" s="84" customFormat="1" ht="21" customHeight="1">
      <c r="A2" s="139" t="s">
        <v>36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8" s="84" customFormat="1" ht="21" customHeight="1">
      <c r="A3" s="139" t="s">
        <v>31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8" s="84" customFormat="1" ht="21" customHeight="1">
      <c r="A4" s="85" t="s">
        <v>23</v>
      </c>
      <c r="B4" s="86" t="s">
        <v>96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107" t="s">
        <v>11</v>
      </c>
      <c r="H7" s="107" t="s">
        <v>12</v>
      </c>
      <c r="I7" s="107" t="s">
        <v>13</v>
      </c>
      <c r="J7" s="107" t="s">
        <v>14</v>
      </c>
      <c r="K7" s="107" t="s">
        <v>15</v>
      </c>
      <c r="L7" s="107" t="s">
        <v>16</v>
      </c>
      <c r="M7" s="107" t="s">
        <v>17</v>
      </c>
      <c r="N7" s="107" t="s">
        <v>18</v>
      </c>
      <c r="O7" s="107" t="s">
        <v>19</v>
      </c>
      <c r="P7" s="107" t="s">
        <v>20</v>
      </c>
      <c r="Q7" s="107" t="s">
        <v>21</v>
      </c>
      <c r="R7" s="107" t="s">
        <v>22</v>
      </c>
    </row>
    <row r="8" spans="1:18" s="84" customFormat="1" ht="155.25" customHeight="1">
      <c r="A8" s="94">
        <v>1</v>
      </c>
      <c r="B8" s="79" t="s">
        <v>95</v>
      </c>
      <c r="C8" s="79" t="s">
        <v>200</v>
      </c>
      <c r="D8" s="80">
        <v>10000</v>
      </c>
      <c r="E8" s="81" t="s">
        <v>55</v>
      </c>
      <c r="F8" s="81" t="s">
        <v>87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ht="25.5" customHeight="1">
      <c r="A9" s="137" t="s">
        <v>157</v>
      </c>
      <c r="B9" s="138"/>
      <c r="C9" s="138"/>
      <c r="D9" s="96" t="s">
        <v>53</v>
      </c>
      <c r="E9" s="97">
        <f>SUM(D8:D8)</f>
        <v>10000</v>
      </c>
      <c r="F9" s="98" t="s">
        <v>52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0" spans="1:18" ht="21" customHeight="1">
      <c r="E10" s="101"/>
    </row>
    <row r="12" spans="1:18" ht="21" customHeight="1">
      <c r="E12" s="84"/>
    </row>
  </sheetData>
  <mergeCells count="7">
    <mergeCell ref="A9:C9"/>
    <mergeCell ref="A1:L1"/>
    <mergeCell ref="A2:L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SarabunIT๙,ตัวหนา"&amp;14บัญชีโครงการ/กิจกรรมงบประมาณ
แผนการดำเนินงาน  ประจำปีงบประมาณ  พ.ศ. ๒๕๖5  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SarabunIT๙,ธรรมดา"&amp;16&amp;P+26&amp;R&amp;"TH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pane ySplit="7" topLeftCell="A8" activePane="bottomLeft" state="frozen"/>
      <selection pane="bottomLeft" activeCell="N19" sqref="N19"/>
    </sheetView>
  </sheetViews>
  <sheetFormatPr defaultRowHeight="21" customHeight="1"/>
  <cols>
    <col min="1" max="1" width="6.25" style="83" customWidth="1"/>
    <col min="2" max="2" width="14.75" style="83" customWidth="1"/>
    <col min="3" max="3" width="34.375" style="83" customWidth="1"/>
    <col min="4" max="4" width="9.5" style="83" customWidth="1"/>
    <col min="5" max="5" width="12.75" style="83" customWidth="1"/>
    <col min="6" max="6" width="9.875" style="83" customWidth="1"/>
    <col min="7" max="18" width="3.875" style="83" customWidth="1"/>
    <col min="19" max="16384" width="9" style="83"/>
  </cols>
  <sheetData>
    <row r="1" spans="1:18" s="84" customFormat="1" ht="21" customHeight="1">
      <c r="A1" s="139" t="s">
        <v>40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8" s="84" customFormat="1" ht="21" customHeight="1">
      <c r="A2" s="139" t="s">
        <v>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8" s="84" customFormat="1" ht="21" customHeight="1">
      <c r="A3" s="139" t="s">
        <v>37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8" s="84" customFormat="1" ht="21" customHeight="1">
      <c r="A4" s="85" t="s">
        <v>23</v>
      </c>
      <c r="B4" s="86" t="s">
        <v>248</v>
      </c>
      <c r="C4" s="87"/>
    </row>
    <row r="5" spans="1:18" s="84" customFormat="1" ht="22.5" customHeight="1">
      <c r="A5" s="88"/>
      <c r="B5" s="88"/>
      <c r="C5" s="88" t="s">
        <v>2</v>
      </c>
      <c r="D5" s="88" t="s">
        <v>4</v>
      </c>
      <c r="E5" s="88" t="s">
        <v>6</v>
      </c>
      <c r="F5" s="88" t="s">
        <v>8</v>
      </c>
      <c r="G5" s="136" t="s">
        <v>229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84" customFormat="1" ht="22.5" customHeight="1">
      <c r="A6" s="89" t="s">
        <v>0</v>
      </c>
      <c r="B6" s="90" t="s">
        <v>1</v>
      </c>
      <c r="C6" s="89" t="s">
        <v>3</v>
      </c>
      <c r="D6" s="89" t="s">
        <v>5</v>
      </c>
      <c r="E6" s="89" t="s">
        <v>7</v>
      </c>
      <c r="F6" s="89" t="s">
        <v>9</v>
      </c>
      <c r="G6" s="136" t="s">
        <v>144</v>
      </c>
      <c r="H6" s="136"/>
      <c r="I6" s="136"/>
      <c r="J6" s="136" t="s">
        <v>230</v>
      </c>
      <c r="K6" s="136"/>
      <c r="L6" s="136"/>
      <c r="M6" s="136"/>
      <c r="N6" s="136"/>
      <c r="O6" s="136"/>
      <c r="P6" s="136"/>
      <c r="Q6" s="136"/>
      <c r="R6" s="136"/>
    </row>
    <row r="7" spans="1:18" s="84" customFormat="1" ht="22.5" customHeight="1">
      <c r="A7" s="91"/>
      <c r="B7" s="92"/>
      <c r="C7" s="92"/>
      <c r="D7" s="92"/>
      <c r="E7" s="89"/>
      <c r="F7" s="89" t="s">
        <v>10</v>
      </c>
      <c r="G7" s="107" t="s">
        <v>11</v>
      </c>
      <c r="H7" s="107" t="s">
        <v>12</v>
      </c>
      <c r="I7" s="107" t="s">
        <v>13</v>
      </c>
      <c r="J7" s="107" t="s">
        <v>14</v>
      </c>
      <c r="K7" s="107" t="s">
        <v>15</v>
      </c>
      <c r="L7" s="107" t="s">
        <v>16</v>
      </c>
      <c r="M7" s="107" t="s">
        <v>17</v>
      </c>
      <c r="N7" s="107" t="s">
        <v>18</v>
      </c>
      <c r="O7" s="107" t="s">
        <v>19</v>
      </c>
      <c r="P7" s="107" t="s">
        <v>20</v>
      </c>
      <c r="Q7" s="107" t="s">
        <v>21</v>
      </c>
      <c r="R7" s="107" t="s">
        <v>22</v>
      </c>
    </row>
    <row r="8" spans="1:18" s="84" customFormat="1" ht="195" customHeight="1">
      <c r="A8" s="94">
        <v>1</v>
      </c>
      <c r="B8" s="79" t="s">
        <v>99</v>
      </c>
      <c r="C8" s="79" t="s">
        <v>202</v>
      </c>
      <c r="D8" s="80">
        <v>108000</v>
      </c>
      <c r="E8" s="81" t="s">
        <v>55</v>
      </c>
      <c r="F8" s="81" t="s">
        <v>100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ht="25.5" customHeight="1">
      <c r="A9" s="137" t="s">
        <v>157</v>
      </c>
      <c r="B9" s="138"/>
      <c r="C9" s="138"/>
      <c r="D9" s="96" t="s">
        <v>53</v>
      </c>
      <c r="E9" s="97">
        <f>SUM(D8:D8)</f>
        <v>108000</v>
      </c>
      <c r="F9" s="98" t="s">
        <v>52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0" spans="1:18" ht="21" customHeight="1">
      <c r="E10" s="101"/>
    </row>
    <row r="12" spans="1:18" ht="21" customHeight="1">
      <c r="E12" s="84"/>
    </row>
  </sheetData>
  <mergeCells count="7">
    <mergeCell ref="A9:C9"/>
    <mergeCell ref="A1:L1"/>
    <mergeCell ref="A2:L2"/>
    <mergeCell ref="A3:L3"/>
    <mergeCell ref="G5:R5"/>
    <mergeCell ref="G6:I6"/>
    <mergeCell ref="J6:R6"/>
  </mergeCells>
  <pageMargins left="0.27559055118110237" right="0.19685039370078741" top="1.4173228346456694" bottom="0.51181102362204722" header="0.47244094488188981" footer="0.23622047244094491"/>
  <pageSetup paperSize="9" orientation="landscape" verticalDpi="0" r:id="rId1"/>
  <headerFooter>
    <oddHeader xml:space="preserve">&amp;C&amp;"TH SarabunIT๙,ตัวหนา"&amp;14บัญชีโครงการ/กิจกรรม/งบประมาณ
แผนการดำเนินงาน  ประจำปีงบประมาณ  พ.ศ. ๒๕๖5
องค์การบริหารส่วนตำบลกุดค้าว  อำเภอกุฉินารายณ์  จังหวัดกาฬสินธุ์
**********************&amp;R&amp;"TH SarabunIT๙,ตัวหนา"&amp;16แบบ ผด. ๐2          </oddHeader>
    <oddFooter xml:space="preserve">&amp;C&amp;"TH SarabunIT๙,ธรรมดา"&amp;16&amp;P+27&amp;R&amp;"TH SarabunIT๙,ตัวเอียง"&amp;12องค์การบริหารส่วนตำบลกุดค้าว   อำเภอกุฉินารายณ์   จังหวัดกาฬสินธุ์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27</vt:i4>
      </vt:variant>
      <vt:variant>
        <vt:lpstr>ช่วงที่มีชื่อ</vt:lpstr>
      </vt:variant>
      <vt:variant>
        <vt:i4>50</vt:i4>
      </vt:variant>
    </vt:vector>
  </HeadingPairs>
  <TitlesOfParts>
    <vt:vector size="77" baseType="lpstr">
      <vt:lpstr>บัญชีสรุปโครงการ ผด.01</vt:lpstr>
      <vt:lpstr>ผด 02 ย1.1</vt:lpstr>
      <vt:lpstr>ผด 02 ย1.2</vt:lpstr>
      <vt:lpstr>ผด 02 ย2.1</vt:lpstr>
      <vt:lpstr>ผด 02 ย2.2</vt:lpstr>
      <vt:lpstr>ผด 02 ย2.3</vt:lpstr>
      <vt:lpstr>ผด 02 ย2.4</vt:lpstr>
      <vt:lpstr>ผด 02 ย2.5</vt:lpstr>
      <vt:lpstr>ผด 02 ย2.6</vt:lpstr>
      <vt:lpstr>ผด 02 ย3.1</vt:lpstr>
      <vt:lpstr>ผด 02 ย3.2</vt:lpstr>
      <vt:lpstr>ผด 02 ย5.1</vt:lpstr>
      <vt:lpstr>ผด 02 ย5.2</vt:lpstr>
      <vt:lpstr>ผด 02 ย6.1</vt:lpstr>
      <vt:lpstr>ผด 02 ย7.1</vt:lpstr>
      <vt:lpstr>ผด 02 ย7.2</vt:lpstr>
      <vt:lpstr>ผด 02 ย7.3</vt:lpstr>
      <vt:lpstr>ผด 02 ย7.4</vt:lpstr>
      <vt:lpstr>ผด 02l1 แผนงานบริหารงานทั่วไป</vt:lpstr>
      <vt:lpstr>ผด 02l1 แผนงานบริหารงานคลัง</vt:lpstr>
      <vt:lpstr>ผด 02l1 แผนการศึกษา</vt:lpstr>
      <vt:lpstr>ผด 02l1 แผนงานสาธารณสุข</vt:lpstr>
      <vt:lpstr>ผด 02l1 งานวางแผนสถิติและวิชากา</vt:lpstr>
      <vt:lpstr>ผด 02l1 แผนงานสังคมสงเคาระห์</vt:lpstr>
      <vt:lpstr>ผด 02l1 แผนงานอุตสาหกรรม</vt:lpstr>
      <vt:lpstr>Sheet2</vt:lpstr>
      <vt:lpstr>Sheet3</vt:lpstr>
      <vt:lpstr>'บัญชีสรุปโครงการ ผด.01'!Print_Area</vt:lpstr>
      <vt:lpstr>'ผด 02 ย1.1'!Print_Area</vt:lpstr>
      <vt:lpstr>'ผด 02 ย1.2'!Print_Area</vt:lpstr>
      <vt:lpstr>'ผด 02 ย2.1'!Print_Area</vt:lpstr>
      <vt:lpstr>'ผด 02 ย2.2'!Print_Area</vt:lpstr>
      <vt:lpstr>'ผด 02 ย2.3'!Print_Area</vt:lpstr>
      <vt:lpstr>'ผด 02 ย2.4'!Print_Area</vt:lpstr>
      <vt:lpstr>'ผด 02 ย2.5'!Print_Area</vt:lpstr>
      <vt:lpstr>'ผด 02 ย2.6'!Print_Area</vt:lpstr>
      <vt:lpstr>'ผด 02 ย3.1'!Print_Area</vt:lpstr>
      <vt:lpstr>'ผด 02 ย3.2'!Print_Area</vt:lpstr>
      <vt:lpstr>'ผด 02 ย5.1'!Print_Area</vt:lpstr>
      <vt:lpstr>'ผด 02 ย5.2'!Print_Area</vt:lpstr>
      <vt:lpstr>'ผด 02 ย6.1'!Print_Area</vt:lpstr>
      <vt:lpstr>'ผด 02 ย7.1'!Print_Area</vt:lpstr>
      <vt:lpstr>'ผด 02 ย7.2'!Print_Area</vt:lpstr>
      <vt:lpstr>'ผด 02 ย7.3'!Print_Area</vt:lpstr>
      <vt:lpstr>'ผด 02 ย7.4'!Print_Area</vt:lpstr>
      <vt:lpstr>'ผด 02l1 งานวางแผนสถิติและวิชากา'!Print_Area</vt:lpstr>
      <vt:lpstr>'ผด 02l1 แผนการศึกษา'!Print_Area</vt:lpstr>
      <vt:lpstr>'ผด 02l1 แผนงานบริหารงานคลัง'!Print_Area</vt:lpstr>
      <vt:lpstr>'ผด 02l1 แผนงานบริหารงานทั่วไป'!Print_Area</vt:lpstr>
      <vt:lpstr>'ผด 02l1 แผนงานสังคมสงเคาระห์'!Print_Area</vt:lpstr>
      <vt:lpstr>'ผด 02l1 แผนงานสาธารณสุข'!Print_Area</vt:lpstr>
      <vt:lpstr>'ผด 02l1 แผนงานอุตสาหกรรม'!Print_Area</vt:lpstr>
      <vt:lpstr>'บัญชีสรุปโครงการ ผด.01'!Print_Titles</vt:lpstr>
      <vt:lpstr>'ผด 02 ย1.1'!Print_Titles</vt:lpstr>
      <vt:lpstr>'ผด 02 ย1.2'!Print_Titles</vt:lpstr>
      <vt:lpstr>'ผด 02 ย2.1'!Print_Titles</vt:lpstr>
      <vt:lpstr>'ผด 02 ย2.2'!Print_Titles</vt:lpstr>
      <vt:lpstr>'ผด 02 ย2.3'!Print_Titles</vt:lpstr>
      <vt:lpstr>'ผด 02 ย2.4'!Print_Titles</vt:lpstr>
      <vt:lpstr>'ผด 02 ย2.5'!Print_Titles</vt:lpstr>
      <vt:lpstr>'ผด 02 ย2.6'!Print_Titles</vt:lpstr>
      <vt:lpstr>'ผด 02 ย3.1'!Print_Titles</vt:lpstr>
      <vt:lpstr>'ผด 02 ย3.2'!Print_Titles</vt:lpstr>
      <vt:lpstr>'ผด 02 ย5.1'!Print_Titles</vt:lpstr>
      <vt:lpstr>'ผด 02 ย5.2'!Print_Titles</vt:lpstr>
      <vt:lpstr>'ผด 02 ย6.1'!Print_Titles</vt:lpstr>
      <vt:lpstr>'ผด 02 ย7.1'!Print_Titles</vt:lpstr>
      <vt:lpstr>'ผด 02 ย7.2'!Print_Titles</vt:lpstr>
      <vt:lpstr>'ผด 02 ย7.3'!Print_Titles</vt:lpstr>
      <vt:lpstr>'ผด 02 ย7.4'!Print_Titles</vt:lpstr>
      <vt:lpstr>'ผด 02l1 งานวางแผนสถิติและวิชากา'!Print_Titles</vt:lpstr>
      <vt:lpstr>'ผด 02l1 แผนการศึกษา'!Print_Titles</vt:lpstr>
      <vt:lpstr>'ผด 02l1 แผนงานบริหารงานคลัง'!Print_Titles</vt:lpstr>
      <vt:lpstr>'ผด 02l1 แผนงานบริหารงานทั่วไป'!Print_Titles</vt:lpstr>
      <vt:lpstr>'ผด 02l1 แผนงานสังคมสงเคาระห์'!Print_Titles</vt:lpstr>
      <vt:lpstr>'ผด 02l1 แผนงานสาธารณสุข'!Print_Titles</vt:lpstr>
      <vt:lpstr>'ผด 02l1 แผนงานอุตสาหกรรม'!Print_Titles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Kanpong Audio</dc:creator>
  <cp:lastModifiedBy>LENOVO</cp:lastModifiedBy>
  <cp:lastPrinted>2021-09-30T02:40:57Z</cp:lastPrinted>
  <dcterms:created xsi:type="dcterms:W3CDTF">2019-09-10T06:08:28Z</dcterms:created>
  <dcterms:modified xsi:type="dcterms:W3CDTF">2021-09-30T02:41:31Z</dcterms:modified>
</cp:coreProperties>
</file>